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2075"/>
  </bookViews>
  <sheets>
    <sheet name="Субсидии на 2019 год" sheetId="2" r:id="rId1"/>
  </sheets>
  <definedNames>
    <definedName name="_xlnm.Print_Titles" localSheetId="0">'Субсидии на 2019 год'!$A:$A</definedName>
  </definedNames>
  <calcPr calcId="145621"/>
</workbook>
</file>

<file path=xl/calcChain.xml><?xml version="1.0" encoding="utf-8"?>
<calcChain xmlns="http://schemas.openxmlformats.org/spreadsheetml/2006/main">
  <c r="BB11" i="2" l="1"/>
  <c r="BZ11" i="2" s="1"/>
  <c r="CX11" i="2" s="1"/>
  <c r="DV11" i="2" s="1"/>
  <c r="ET11" i="2" s="1"/>
  <c r="FR11" i="2" s="1"/>
  <c r="BC11" i="2"/>
  <c r="CA11" i="2" s="1"/>
  <c r="CY11" i="2" s="1"/>
  <c r="DW11" i="2" s="1"/>
  <c r="EU11" i="2" s="1"/>
  <c r="FS11" i="2" s="1"/>
  <c r="AY11" i="2"/>
  <c r="BW11" i="2" s="1"/>
  <c r="CU11" i="2" s="1"/>
  <c r="DS11" i="2" s="1"/>
  <c r="EQ11" i="2" s="1"/>
  <c r="FO11" i="2" s="1"/>
  <c r="AZ11" i="2"/>
  <c r="BX11" i="2" s="1"/>
  <c r="CV11" i="2" s="1"/>
  <c r="DT11" i="2" s="1"/>
  <c r="ER11" i="2" s="1"/>
  <c r="FP11" i="2" s="1"/>
  <c r="BA11" i="2"/>
  <c r="BY11" i="2" s="1"/>
  <c r="CW11" i="2" s="1"/>
  <c r="DU11" i="2" s="1"/>
  <c r="ES11" i="2" s="1"/>
  <c r="FQ11" i="2" s="1"/>
  <c r="AV11" i="2"/>
  <c r="BT11" i="2" s="1"/>
  <c r="CR11" i="2" s="1"/>
  <c r="DP11" i="2" s="1"/>
  <c r="EN11" i="2" s="1"/>
  <c r="FL11" i="2" s="1"/>
  <c r="AW11" i="2"/>
  <c r="BU11" i="2" s="1"/>
  <c r="CS11" i="2" s="1"/>
  <c r="DQ11" i="2" s="1"/>
  <c r="EO11" i="2" s="1"/>
  <c r="FM11" i="2" s="1"/>
  <c r="AX11" i="2"/>
  <c r="BV11" i="2" s="1"/>
  <c r="CT11" i="2" s="1"/>
  <c r="DR11" i="2" s="1"/>
  <c r="EP11" i="2" s="1"/>
  <c r="FN11" i="2" s="1"/>
  <c r="AS11" i="2"/>
  <c r="BQ11" i="2" s="1"/>
  <c r="CO11" i="2" s="1"/>
  <c r="DM11" i="2" s="1"/>
  <c r="EK11" i="2" s="1"/>
  <c r="FI11" i="2" s="1"/>
  <c r="AT11" i="2"/>
  <c r="BR11" i="2" s="1"/>
  <c r="CP11" i="2" s="1"/>
  <c r="DN11" i="2" s="1"/>
  <c r="EL11" i="2" s="1"/>
  <c r="FJ11" i="2" s="1"/>
  <c r="AU11" i="2"/>
  <c r="BS11" i="2" s="1"/>
  <c r="CQ11" i="2" s="1"/>
  <c r="DO11" i="2" s="1"/>
  <c r="EM11" i="2" s="1"/>
  <c r="FK11" i="2" s="1"/>
  <c r="AP11" i="2"/>
  <c r="BN11" i="2" s="1"/>
  <c r="CL11" i="2" s="1"/>
  <c r="DJ11" i="2" s="1"/>
  <c r="EH11" i="2" s="1"/>
  <c r="FF11" i="2" s="1"/>
  <c r="AQ11" i="2"/>
  <c r="BO11" i="2" s="1"/>
  <c r="CM11" i="2" s="1"/>
  <c r="DK11" i="2" s="1"/>
  <c r="EI11" i="2" s="1"/>
  <c r="FG11" i="2" s="1"/>
  <c r="AR11" i="2"/>
  <c r="BP11" i="2" s="1"/>
  <c r="CN11" i="2" s="1"/>
  <c r="DL11" i="2" s="1"/>
  <c r="EJ11" i="2" s="1"/>
  <c r="FH11" i="2" s="1"/>
  <c r="AM11" i="2"/>
  <c r="BK11" i="2" s="1"/>
  <c r="CI11" i="2" s="1"/>
  <c r="DG11" i="2" s="1"/>
  <c r="EE11" i="2" s="1"/>
  <c r="FC11" i="2" s="1"/>
  <c r="AN11" i="2"/>
  <c r="BL11" i="2" s="1"/>
  <c r="CJ11" i="2" s="1"/>
  <c r="DH11" i="2" s="1"/>
  <c r="EF11" i="2" s="1"/>
  <c r="FD11" i="2" s="1"/>
  <c r="AO11" i="2"/>
  <c r="BM11" i="2" s="1"/>
  <c r="CK11" i="2" s="1"/>
  <c r="DI11" i="2" s="1"/>
  <c r="EG11" i="2" s="1"/>
  <c r="FE11" i="2" s="1"/>
  <c r="AJ11" i="2"/>
  <c r="BH11" i="2" s="1"/>
  <c r="CF11" i="2" s="1"/>
  <c r="DD11" i="2" s="1"/>
  <c r="EB11" i="2" s="1"/>
  <c r="EZ11" i="2" s="1"/>
  <c r="AK11" i="2"/>
  <c r="BI11" i="2" s="1"/>
  <c r="CG11" i="2" s="1"/>
  <c r="DE11" i="2" s="1"/>
  <c r="EC11" i="2" s="1"/>
  <c r="FA11" i="2" s="1"/>
  <c r="AL11" i="2"/>
  <c r="BJ11" i="2" s="1"/>
  <c r="CH11" i="2" s="1"/>
  <c r="DF11" i="2" s="1"/>
  <c r="ED11" i="2" s="1"/>
  <c r="FB11" i="2" s="1"/>
  <c r="AG11" i="2"/>
  <c r="BE11" i="2" s="1"/>
  <c r="CC11" i="2" s="1"/>
  <c r="DA11" i="2" s="1"/>
  <c r="DY11" i="2" s="1"/>
  <c r="EW11" i="2" s="1"/>
  <c r="AH11" i="2"/>
  <c r="BF11" i="2" s="1"/>
  <c r="CD11" i="2" s="1"/>
  <c r="DB11" i="2" s="1"/>
  <c r="DZ11" i="2" s="1"/>
  <c r="EX11" i="2" s="1"/>
  <c r="AI11" i="2"/>
  <c r="BG11" i="2" s="1"/>
  <c r="CE11" i="2" s="1"/>
  <c r="DC11" i="2" s="1"/>
  <c r="EA11" i="2" s="1"/>
  <c r="EY11" i="2" s="1"/>
  <c r="AF11" i="2"/>
  <c r="BD11" i="2" s="1"/>
  <c r="CB11" i="2" s="1"/>
  <c r="CZ11" i="2" s="1"/>
  <c r="DX11" i="2" s="1"/>
  <c r="EV11" i="2" s="1"/>
  <c r="FT11" i="2" s="1"/>
  <c r="I13" i="2" l="1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Y25" i="2"/>
  <c r="DI13" i="2" l="1"/>
  <c r="DI14" i="2"/>
  <c r="DI15" i="2"/>
  <c r="DI16" i="2"/>
  <c r="DI17" i="2"/>
  <c r="DI18" i="2"/>
  <c r="DI19" i="2"/>
  <c r="DI20" i="2"/>
  <c r="DI21" i="2"/>
  <c r="DI22" i="2"/>
  <c r="DI23" i="2"/>
  <c r="DI24" i="2"/>
  <c r="DI25" i="2"/>
  <c r="DI26" i="2"/>
  <c r="DI27" i="2"/>
  <c r="DI28" i="2"/>
  <c r="DI29" i="2"/>
  <c r="DI30" i="2"/>
  <c r="DI31" i="2"/>
  <c r="DI32" i="2"/>
  <c r="DI33" i="2"/>
  <c r="DI12" i="2"/>
  <c r="DF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12" i="2"/>
  <c r="FT30" i="2" l="1"/>
  <c r="FT26" i="2"/>
  <c r="FT14" i="2"/>
  <c r="FT31" i="2"/>
  <c r="FT23" i="2"/>
  <c r="FT12" i="2"/>
  <c r="FT22" i="2"/>
  <c r="FT18" i="2"/>
  <c r="FT20" i="2"/>
  <c r="FT16" i="2"/>
  <c r="FT13" i="2"/>
  <c r="FT25" i="2"/>
  <c r="FT21" i="2"/>
  <c r="FT17" i="2"/>
  <c r="FT19" i="2"/>
  <c r="FT15" i="2"/>
  <c r="FT32" i="2"/>
  <c r="FT28" i="2"/>
  <c r="FT24" i="2"/>
  <c r="FR17" i="2"/>
  <c r="FR21" i="2"/>
  <c r="FR26" i="2"/>
  <c r="FR28" i="2"/>
  <c r="FR33" i="2"/>
  <c r="I12" i="2"/>
  <c r="FL35" i="2"/>
  <c r="FM35" i="2"/>
  <c r="FU34" i="2"/>
  <c r="FR14" i="2"/>
  <c r="FR16" i="2"/>
  <c r="FR19" i="2"/>
  <c r="FR22" i="2"/>
  <c r="FR23" i="2"/>
  <c r="FR24" i="2"/>
  <c r="FR30" i="2"/>
  <c r="FR32" i="2"/>
  <c r="FR34" i="2"/>
  <c r="DG25" i="2"/>
  <c r="FR25" i="2" s="1"/>
  <c r="DG31" i="2"/>
  <c r="FR31" i="2" s="1"/>
  <c r="DJ13" i="2"/>
  <c r="DK13" i="2" s="1"/>
  <c r="DJ14" i="2"/>
  <c r="FU14" i="2" s="1"/>
  <c r="DJ15" i="2"/>
  <c r="DK15" i="2" s="1"/>
  <c r="DJ16" i="2"/>
  <c r="FU16" i="2" s="1"/>
  <c r="DJ17" i="2"/>
  <c r="DK17" i="2" s="1"/>
  <c r="DJ18" i="2"/>
  <c r="DK18" i="2" s="1"/>
  <c r="DJ19" i="2"/>
  <c r="DK19" i="2" s="1"/>
  <c r="DJ20" i="2"/>
  <c r="DK20" i="2" s="1"/>
  <c r="DJ21" i="2"/>
  <c r="DK21" i="2" s="1"/>
  <c r="DJ22" i="2"/>
  <c r="DK22" i="2" s="1"/>
  <c r="DJ23" i="2"/>
  <c r="DK23" i="2" s="1"/>
  <c r="DJ24" i="2"/>
  <c r="FU24" i="2" s="1"/>
  <c r="DJ25" i="2"/>
  <c r="DK25" i="2" s="1"/>
  <c r="DJ26" i="2"/>
  <c r="DK26" i="2" s="1"/>
  <c r="DJ27" i="2"/>
  <c r="DK27" i="2" s="1"/>
  <c r="DJ28" i="2"/>
  <c r="DK28" i="2" s="1"/>
  <c r="DJ29" i="2"/>
  <c r="DK29" i="2" s="1"/>
  <c r="DJ30" i="2"/>
  <c r="DK30" i="2" s="1"/>
  <c r="DJ31" i="2"/>
  <c r="DK31" i="2" s="1"/>
  <c r="DJ32" i="2"/>
  <c r="FU32" i="2" s="1"/>
  <c r="DJ33" i="2"/>
  <c r="DK33" i="2" s="1"/>
  <c r="DJ12" i="2"/>
  <c r="DK12" i="2" s="1"/>
  <c r="DI35" i="2"/>
  <c r="DN22" i="2"/>
  <c r="DN24" i="2"/>
  <c r="DN25" i="2"/>
  <c r="DN29" i="2"/>
  <c r="DN31" i="2"/>
  <c r="DS35" i="2"/>
  <c r="DT35" i="2"/>
  <c r="DU35" i="2"/>
  <c r="DV35" i="2"/>
  <c r="DW13" i="2"/>
  <c r="DW14" i="2"/>
  <c r="DW15" i="2"/>
  <c r="DW16" i="2"/>
  <c r="DW17" i="2"/>
  <c r="DW18" i="2"/>
  <c r="DW19" i="2"/>
  <c r="DW20" i="2"/>
  <c r="DW21" i="2"/>
  <c r="DW22" i="2"/>
  <c r="DW23" i="2"/>
  <c r="DW24" i="2"/>
  <c r="DW25" i="2"/>
  <c r="DW26" i="2"/>
  <c r="DW27" i="2"/>
  <c r="DW28" i="2"/>
  <c r="DW29" i="2"/>
  <c r="DW30" i="2"/>
  <c r="DW31" i="2"/>
  <c r="DW32" i="2"/>
  <c r="DW33" i="2"/>
  <c r="DW34" i="2"/>
  <c r="DW12" i="2"/>
  <c r="CU13" i="2"/>
  <c r="CU18" i="2"/>
  <c r="FR18" i="2" s="1"/>
  <c r="CU27" i="2"/>
  <c r="FR27" i="2" s="1"/>
  <c r="DB13" i="2"/>
  <c r="DB14" i="2"/>
  <c r="DB17" i="2"/>
  <c r="DB18" i="2"/>
  <c r="DB19" i="2"/>
  <c r="DB21" i="2"/>
  <c r="DB24" i="2"/>
  <c r="DB27" i="2"/>
  <c r="DB30" i="2"/>
  <c r="DB32" i="2"/>
  <c r="AJ13" i="2"/>
  <c r="AJ15" i="2"/>
  <c r="FR15" i="2" s="1"/>
  <c r="AJ29" i="2"/>
  <c r="AJ12" i="2"/>
  <c r="AM13" i="2"/>
  <c r="AM15" i="2"/>
  <c r="AM12" i="2"/>
  <c r="BO13" i="2"/>
  <c r="BO35" i="2" s="1"/>
  <c r="BL13" i="2"/>
  <c r="BL35" i="2" s="1"/>
  <c r="BI15" i="2"/>
  <c r="BI12" i="2"/>
  <c r="BD35" i="2"/>
  <c r="BE35" i="2"/>
  <c r="BG35" i="2"/>
  <c r="BH35" i="2"/>
  <c r="BJ35" i="2"/>
  <c r="BK35" i="2"/>
  <c r="BM35" i="2"/>
  <c r="BN35" i="2"/>
  <c r="BF15" i="2"/>
  <c r="BF12" i="2"/>
  <c r="BC29" i="2"/>
  <c r="BC35" i="2" s="1"/>
  <c r="AY35" i="2"/>
  <c r="AZ35" i="2"/>
  <c r="BA35" i="2"/>
  <c r="BB35" i="2"/>
  <c r="AB13" i="2"/>
  <c r="AB14" i="2"/>
  <c r="AB15" i="2"/>
  <c r="AB21" i="2"/>
  <c r="AB29" i="2"/>
  <c r="AB12" i="2"/>
  <c r="Y13" i="2"/>
  <c r="Y14" i="2"/>
  <c r="Y20" i="2"/>
  <c r="Y26" i="2"/>
  <c r="Y28" i="2"/>
  <c r="FO14" i="2" l="1"/>
  <c r="FU12" i="2"/>
  <c r="DW35" i="2"/>
  <c r="DK16" i="2"/>
  <c r="FR20" i="2"/>
  <c r="FU25" i="2"/>
  <c r="FO25" i="2" s="1"/>
  <c r="DK32" i="2"/>
  <c r="FU21" i="2"/>
  <c r="FO21" i="2" s="1"/>
  <c r="DK24" i="2"/>
  <c r="FU33" i="2"/>
  <c r="FO33" i="2" s="1"/>
  <c r="FU17" i="2"/>
  <c r="FO17" i="2" s="1"/>
  <c r="FU29" i="2"/>
  <c r="FU28" i="2"/>
  <c r="FO28" i="2" s="1"/>
  <c r="FU20" i="2"/>
  <c r="FR12" i="2"/>
  <c r="FU31" i="2"/>
  <c r="FO31" i="2" s="1"/>
  <c r="FU27" i="2"/>
  <c r="FO27" i="2" s="1"/>
  <c r="FU23" i="2"/>
  <c r="FU19" i="2"/>
  <c r="FU30" i="2"/>
  <c r="FO30" i="2" s="1"/>
  <c r="FU26" i="2"/>
  <c r="FU22" i="2"/>
  <c r="FU18" i="2"/>
  <c r="FR29" i="2"/>
  <c r="FO29" i="2" s="1"/>
  <c r="FO34" i="2"/>
  <c r="FO22" i="2"/>
  <c r="FO23" i="2"/>
  <c r="FO32" i="2"/>
  <c r="FO24" i="2"/>
  <c r="FO16" i="2"/>
  <c r="DJ35" i="2"/>
  <c r="DK14" i="2"/>
  <c r="BI35" i="2"/>
  <c r="BF35" i="2"/>
  <c r="FR13" i="2"/>
  <c r="K35" i="2"/>
  <c r="AC35" i="2"/>
  <c r="AD35" i="2"/>
  <c r="AF35" i="2"/>
  <c r="AE13" i="2"/>
  <c r="AE15" i="2"/>
  <c r="AH13" i="2"/>
  <c r="AH15" i="2"/>
  <c r="Z35" i="2"/>
  <c r="AA35" i="2"/>
  <c r="AG35" i="2"/>
  <c r="FO20" i="2" l="1"/>
  <c r="FO12" i="2"/>
  <c r="DK35" i="2"/>
  <c r="M13" i="2"/>
  <c r="FU13" i="2"/>
  <c r="FO13" i="2" s="1"/>
  <c r="FO19" i="2"/>
  <c r="M15" i="2"/>
  <c r="FU15" i="2"/>
  <c r="FO18" i="2"/>
  <c r="FO26" i="2"/>
  <c r="FR35" i="2"/>
  <c r="L35" i="2"/>
  <c r="AE35" i="2"/>
  <c r="AH35" i="2"/>
  <c r="AB35" i="2"/>
  <c r="M35" i="2" l="1"/>
  <c r="FU35" i="2"/>
  <c r="FO15" i="2"/>
  <c r="I35" i="2"/>
  <c r="N35" i="2"/>
  <c r="O35" i="2"/>
  <c r="P35" i="2"/>
  <c r="Q35" i="2"/>
  <c r="R35" i="2"/>
  <c r="S35" i="2"/>
  <c r="T35" i="2"/>
  <c r="U35" i="2"/>
  <c r="V35" i="2"/>
  <c r="W35" i="2"/>
  <c r="X35" i="2"/>
  <c r="Y35" i="2"/>
  <c r="AJ35" i="2"/>
  <c r="AM35" i="2"/>
  <c r="AO35" i="2"/>
  <c r="AP35" i="2"/>
  <c r="AQ35" i="2"/>
  <c r="AR35" i="2"/>
  <c r="AS35" i="2"/>
  <c r="AT35" i="2"/>
  <c r="AU35" i="2"/>
  <c r="AV35" i="2"/>
  <c r="AW35" i="2"/>
  <c r="AX35" i="2"/>
  <c r="BQ35" i="2"/>
  <c r="BR35" i="2"/>
  <c r="BS35" i="2"/>
  <c r="BT35" i="2"/>
  <c r="BU35" i="2"/>
  <c r="BW35" i="2"/>
  <c r="BX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M35" i="2"/>
  <c r="CN35" i="2"/>
  <c r="CO35" i="2"/>
  <c r="CP35" i="2"/>
  <c r="CQ35" i="2"/>
  <c r="CR35" i="2"/>
  <c r="CS35" i="2"/>
  <c r="CU35" i="2"/>
  <c r="CW35" i="2"/>
  <c r="CX35" i="2"/>
  <c r="CY35" i="2"/>
  <c r="CZ35" i="2"/>
  <c r="DA35" i="2"/>
  <c r="DB35" i="2"/>
  <c r="DC35" i="2"/>
  <c r="DD35" i="2"/>
  <c r="DE35" i="2"/>
  <c r="DG35" i="2"/>
  <c r="DL35" i="2"/>
  <c r="DM35" i="2"/>
  <c r="DN35" i="2"/>
  <c r="DO35" i="2"/>
  <c r="DP35" i="2"/>
  <c r="DQ35" i="2"/>
  <c r="DR35" i="2"/>
  <c r="DY35" i="2"/>
  <c r="DZ35" i="2"/>
  <c r="EA35" i="2"/>
  <c r="EB35" i="2"/>
  <c r="EC35" i="2"/>
  <c r="ED35" i="2"/>
  <c r="EE35" i="2"/>
  <c r="EF35" i="2"/>
  <c r="EG35" i="2"/>
  <c r="EH35" i="2"/>
  <c r="EI35" i="2"/>
  <c r="EJ35" i="2"/>
  <c r="EK35" i="2"/>
  <c r="EL35" i="2"/>
  <c r="EN35" i="2"/>
  <c r="EO35" i="2"/>
  <c r="EP35" i="2"/>
  <c r="EQ35" i="2"/>
  <c r="ER35" i="2"/>
  <c r="ES35" i="2"/>
  <c r="ET35" i="2"/>
  <c r="EU35" i="2"/>
  <c r="EW35" i="2"/>
  <c r="EX35" i="2"/>
  <c r="EY35" i="2"/>
  <c r="EZ35" i="2"/>
  <c r="FA35" i="2"/>
  <c r="FC35" i="2"/>
  <c r="FD35" i="2"/>
  <c r="FE35" i="2"/>
  <c r="FF35" i="2"/>
  <c r="FG35" i="2"/>
  <c r="FH35" i="2"/>
  <c r="FI35" i="2"/>
  <c r="FJ35" i="2"/>
  <c r="FK35" i="2"/>
  <c r="FB14" i="2"/>
  <c r="FB25" i="2"/>
  <c r="FB26" i="2"/>
  <c r="FB27" i="2"/>
  <c r="FB28" i="2"/>
  <c r="FB29" i="2"/>
  <c r="FB30" i="2"/>
  <c r="FB31" i="2"/>
  <c r="FB32" i="2"/>
  <c r="FB33" i="2"/>
  <c r="FB34" i="2"/>
  <c r="EV13" i="2"/>
  <c r="EV14" i="2"/>
  <c r="EV15" i="2"/>
  <c r="EV16" i="2"/>
  <c r="EV17" i="2"/>
  <c r="EV18" i="2"/>
  <c r="EV19" i="2"/>
  <c r="EV20" i="2"/>
  <c r="EV21" i="2"/>
  <c r="EV22" i="2"/>
  <c r="EV23" i="2"/>
  <c r="EV24" i="2"/>
  <c r="EV25" i="2"/>
  <c r="EV26" i="2"/>
  <c r="EV27" i="2"/>
  <c r="EV28" i="2"/>
  <c r="EV29" i="2"/>
  <c r="EV30" i="2"/>
  <c r="EV31" i="2"/>
  <c r="EV32" i="2"/>
  <c r="EV33" i="2"/>
  <c r="EV12" i="2"/>
  <c r="EM13" i="2"/>
  <c r="EM15" i="2"/>
  <c r="EM16" i="2"/>
  <c r="EM17" i="2"/>
  <c r="EM18" i="2"/>
  <c r="EM19" i="2"/>
  <c r="EM20" i="2"/>
  <c r="EM21" i="2"/>
  <c r="EM22" i="2"/>
  <c r="EM23" i="2"/>
  <c r="EM24" i="2"/>
  <c r="EM25" i="2"/>
  <c r="EM26" i="2"/>
  <c r="EM27" i="2"/>
  <c r="EM28" i="2"/>
  <c r="EM29" i="2"/>
  <c r="EM30" i="2"/>
  <c r="EM32" i="2"/>
  <c r="EM33" i="2"/>
  <c r="EM34" i="2"/>
  <c r="DX13" i="2"/>
  <c r="DX14" i="2"/>
  <c r="DX15" i="2"/>
  <c r="DX16" i="2"/>
  <c r="DX17" i="2"/>
  <c r="DX18" i="2"/>
  <c r="DX19" i="2"/>
  <c r="DX20" i="2"/>
  <c r="DX21" i="2"/>
  <c r="DX22" i="2"/>
  <c r="DX23" i="2"/>
  <c r="DX24" i="2"/>
  <c r="DX25" i="2"/>
  <c r="DX26" i="2"/>
  <c r="DX27" i="2"/>
  <c r="DX28" i="2"/>
  <c r="DX29" i="2"/>
  <c r="DX30" i="2"/>
  <c r="DX31" i="2"/>
  <c r="DX32" i="2"/>
  <c r="DX33" i="2"/>
  <c r="DX34" i="2"/>
  <c r="DX12" i="2"/>
  <c r="DF13" i="2"/>
  <c r="DH13" i="2" s="1"/>
  <c r="DF14" i="2"/>
  <c r="DH14" i="2" s="1"/>
  <c r="DF15" i="2"/>
  <c r="DH15" i="2" s="1"/>
  <c r="DF16" i="2"/>
  <c r="DH16" i="2" s="1"/>
  <c r="DF17" i="2"/>
  <c r="DH17" i="2" s="1"/>
  <c r="DF18" i="2"/>
  <c r="DH18" i="2" s="1"/>
  <c r="DF19" i="2"/>
  <c r="DH19" i="2" s="1"/>
  <c r="DF20" i="2"/>
  <c r="DH20" i="2" s="1"/>
  <c r="DF21" i="2"/>
  <c r="DH21" i="2" s="1"/>
  <c r="DF22" i="2"/>
  <c r="DH22" i="2" s="1"/>
  <c r="DF23" i="2"/>
  <c r="DH23" i="2" s="1"/>
  <c r="DF24" i="2"/>
  <c r="DH24" i="2" s="1"/>
  <c r="DF25" i="2"/>
  <c r="DH25" i="2" s="1"/>
  <c r="DF26" i="2"/>
  <c r="DH26" i="2" s="1"/>
  <c r="DF27" i="2"/>
  <c r="DH27" i="2" s="1"/>
  <c r="DF28" i="2"/>
  <c r="DH28" i="2" s="1"/>
  <c r="DF29" i="2"/>
  <c r="DH29" i="2" s="1"/>
  <c r="DF30" i="2"/>
  <c r="DH30" i="2" s="1"/>
  <c r="DF31" i="2"/>
  <c r="DH31" i="2" s="1"/>
  <c r="DF32" i="2"/>
  <c r="DH32" i="2" s="1"/>
  <c r="DF33" i="2"/>
  <c r="DH33" i="2" s="1"/>
  <c r="DH12" i="2"/>
  <c r="CT13" i="2"/>
  <c r="CV13" i="2" s="1"/>
  <c r="CT14" i="2"/>
  <c r="CV14" i="2" s="1"/>
  <c r="CT15" i="2"/>
  <c r="CV15" i="2" s="1"/>
  <c r="CT16" i="2"/>
  <c r="CV16" i="2" s="1"/>
  <c r="CT17" i="2"/>
  <c r="CV17" i="2" s="1"/>
  <c r="CT18" i="2"/>
  <c r="CV18" i="2" s="1"/>
  <c r="CT19" i="2"/>
  <c r="CV19" i="2" s="1"/>
  <c r="CT20" i="2"/>
  <c r="CV20" i="2" s="1"/>
  <c r="CT21" i="2"/>
  <c r="CV21" i="2" s="1"/>
  <c r="CT22" i="2"/>
  <c r="CV22" i="2" s="1"/>
  <c r="CT23" i="2"/>
  <c r="CV23" i="2" s="1"/>
  <c r="CT24" i="2"/>
  <c r="CV24" i="2" s="1"/>
  <c r="CT25" i="2"/>
  <c r="CV25" i="2" s="1"/>
  <c r="CT26" i="2"/>
  <c r="CV26" i="2" s="1"/>
  <c r="CT27" i="2"/>
  <c r="CV27" i="2" s="1"/>
  <c r="CT28" i="2"/>
  <c r="CV28" i="2" s="1"/>
  <c r="CT29" i="2"/>
  <c r="CV29" i="2" s="1"/>
  <c r="CT30" i="2"/>
  <c r="CV30" i="2" s="1"/>
  <c r="CT31" i="2"/>
  <c r="CV31" i="2" s="1"/>
  <c r="CT32" i="2"/>
  <c r="CV32" i="2" s="1"/>
  <c r="CT33" i="2"/>
  <c r="CV33" i="2" s="1"/>
  <c r="CT12" i="2"/>
  <c r="CV12" i="2" s="1"/>
  <c r="BY27" i="2"/>
  <c r="FT27" i="2" s="1"/>
  <c r="BY29" i="2"/>
  <c r="FT29" i="2" s="1"/>
  <c r="BY33" i="2"/>
  <c r="FT33" i="2" s="1"/>
  <c r="BY34" i="2"/>
  <c r="FT34" i="2" s="1"/>
  <c r="FV34" i="2" s="1"/>
  <c r="BV27" i="2"/>
  <c r="BV29" i="2"/>
  <c r="BV33" i="2"/>
  <c r="BV34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12" i="2"/>
  <c r="AN27" i="2"/>
  <c r="AK14" i="2"/>
  <c r="AK15" i="2"/>
  <c r="AK17" i="2"/>
  <c r="AK18" i="2"/>
  <c r="AK19" i="2"/>
  <c r="AK21" i="2"/>
  <c r="AK22" i="2"/>
  <c r="AK23" i="2"/>
  <c r="AK26" i="2"/>
  <c r="AK27" i="2"/>
  <c r="AK28" i="2"/>
  <c r="AK30" i="2"/>
  <c r="AK31" i="2"/>
  <c r="AK33" i="2"/>
  <c r="AK12" i="2"/>
  <c r="J13" i="2"/>
  <c r="J15" i="2"/>
  <c r="J16" i="2"/>
  <c r="J17" i="2"/>
  <c r="J19" i="2"/>
  <c r="J20" i="2"/>
  <c r="J21" i="2"/>
  <c r="J23" i="2"/>
  <c r="J24" i="2"/>
  <c r="J25" i="2"/>
  <c r="J26" i="2"/>
  <c r="J27" i="2"/>
  <c r="J28" i="2"/>
  <c r="J29" i="2"/>
  <c r="J32" i="2"/>
  <c r="J33" i="2"/>
  <c r="FO35" i="2" l="1"/>
  <c r="FQ12" i="2"/>
  <c r="FN12" i="2" s="1"/>
  <c r="FQ14" i="2"/>
  <c r="FN14" i="2" s="1"/>
  <c r="FQ27" i="2"/>
  <c r="FN27" i="2" s="1"/>
  <c r="FQ24" i="2"/>
  <c r="FN24" i="2" s="1"/>
  <c r="FQ23" i="2"/>
  <c r="FN23" i="2" s="1"/>
  <c r="FQ21" i="2"/>
  <c r="FN21" i="2" s="1"/>
  <c r="FQ17" i="2"/>
  <c r="FN17" i="2" s="1"/>
  <c r="FQ19" i="2"/>
  <c r="FN19" i="2" s="1"/>
  <c r="FQ15" i="2"/>
  <c r="FN15" i="2" s="1"/>
  <c r="FQ20" i="2"/>
  <c r="FN20" i="2" s="1"/>
  <c r="FQ18" i="2"/>
  <c r="FN18" i="2" s="1"/>
  <c r="FQ13" i="2"/>
  <c r="FN13" i="2" s="1"/>
  <c r="FQ32" i="2"/>
  <c r="FN32" i="2" s="1"/>
  <c r="FQ28" i="2"/>
  <c r="FN28" i="2" s="1"/>
  <c r="FQ22" i="2"/>
  <c r="FN22" i="2" s="1"/>
  <c r="FQ16" i="2"/>
  <c r="FN16" i="2" s="1"/>
  <c r="FQ34" i="2"/>
  <c r="FQ31" i="2"/>
  <c r="FN31" i="2" s="1"/>
  <c r="FQ30" i="2"/>
  <c r="FN30" i="2" s="1"/>
  <c r="FQ26" i="2"/>
  <c r="FN26" i="2" s="1"/>
  <c r="FQ33" i="2"/>
  <c r="FN33" i="2" s="1"/>
  <c r="FQ29" i="2"/>
  <c r="FN29" i="2" s="1"/>
  <c r="FQ25" i="2"/>
  <c r="FN25" i="2" s="1"/>
  <c r="DH35" i="2"/>
  <c r="CV35" i="2"/>
  <c r="DX35" i="2"/>
  <c r="J31" i="2"/>
  <c r="AK29" i="2"/>
  <c r="AK25" i="2"/>
  <c r="AK13" i="2"/>
  <c r="FV31" i="2"/>
  <c r="AN31" i="2"/>
  <c r="FV23" i="2"/>
  <c r="AN23" i="2"/>
  <c r="FV19" i="2"/>
  <c r="AN19" i="2"/>
  <c r="FV15" i="2"/>
  <c r="AN15" i="2"/>
  <c r="H35" i="2"/>
  <c r="J12" i="2"/>
  <c r="J30" i="2"/>
  <c r="J22" i="2"/>
  <c r="J18" i="2"/>
  <c r="J14" i="2"/>
  <c r="AK32" i="2"/>
  <c r="AK24" i="2"/>
  <c r="AK20" i="2"/>
  <c r="AK16" i="2"/>
  <c r="AN12" i="2"/>
  <c r="FV30" i="2"/>
  <c r="AN30" i="2"/>
  <c r="AN26" i="2"/>
  <c r="FV22" i="2"/>
  <c r="AN22" i="2"/>
  <c r="FV18" i="2"/>
  <c r="AN18" i="2"/>
  <c r="FV14" i="2"/>
  <c r="AN14" i="2"/>
  <c r="BV35" i="2"/>
  <c r="DF35" i="2"/>
  <c r="EM35" i="2"/>
  <c r="FB35" i="2"/>
  <c r="FV27" i="2"/>
  <c r="FV33" i="2"/>
  <c r="AN33" i="2"/>
  <c r="FV29" i="2"/>
  <c r="AN29" i="2"/>
  <c r="FV25" i="2"/>
  <c r="AN25" i="2"/>
  <c r="AN21" i="2"/>
  <c r="FV17" i="2"/>
  <c r="AN17" i="2"/>
  <c r="FV13" i="2"/>
  <c r="AN13" i="2"/>
  <c r="CT35" i="2"/>
  <c r="FV32" i="2"/>
  <c r="AN32" i="2"/>
  <c r="AN28" i="2"/>
  <c r="FV24" i="2"/>
  <c r="AN24" i="2"/>
  <c r="FV20" i="2"/>
  <c r="AN20" i="2"/>
  <c r="FV16" i="2"/>
  <c r="AN16" i="2"/>
  <c r="AI35" i="2"/>
  <c r="BP35" i="2"/>
  <c r="BY35" i="2"/>
  <c r="EV35" i="2"/>
  <c r="AL35" i="2"/>
  <c r="FS14" i="2" l="1"/>
  <c r="FS21" i="2"/>
  <c r="FS32" i="2"/>
  <c r="FS27" i="2"/>
  <c r="FS24" i="2"/>
  <c r="FS15" i="2"/>
  <c r="FS23" i="2"/>
  <c r="FS19" i="2"/>
  <c r="FS16" i="2"/>
  <c r="FS13" i="2"/>
  <c r="FS17" i="2"/>
  <c r="FS20" i="2"/>
  <c r="FS18" i="2"/>
  <c r="FS28" i="2"/>
  <c r="FS22" i="2"/>
  <c r="FS29" i="2"/>
  <c r="FS31" i="2"/>
  <c r="FS33" i="2"/>
  <c r="FS25" i="2"/>
  <c r="FS26" i="2"/>
  <c r="FN34" i="2"/>
  <c r="FS34" i="2"/>
  <c r="FQ35" i="2"/>
  <c r="FS12" i="2"/>
  <c r="FV28" i="2"/>
  <c r="FV21" i="2"/>
  <c r="FV26" i="2"/>
  <c r="FV12" i="2"/>
  <c r="FT35" i="2"/>
  <c r="FS30" i="2"/>
  <c r="J35" i="2"/>
  <c r="AN35" i="2"/>
  <c r="AK35" i="2"/>
  <c r="FP34" i="2" l="1"/>
  <c r="FP25" i="2"/>
  <c r="FP24" i="2"/>
  <c r="FP30" i="2"/>
  <c r="FP26" i="2"/>
  <c r="FP33" i="2"/>
  <c r="FP27" i="2"/>
  <c r="FP13" i="2"/>
  <c r="FP21" i="2"/>
  <c r="FP19" i="2"/>
  <c r="FP23" i="2"/>
  <c r="FP15" i="2"/>
  <c r="FP28" i="2"/>
  <c r="FP22" i="2"/>
  <c r="FP16" i="2"/>
  <c r="FP18" i="2"/>
  <c r="FP29" i="2"/>
  <c r="FP20" i="2"/>
  <c r="FP31" i="2"/>
  <c r="FP17" i="2"/>
  <c r="FP14" i="2"/>
  <c r="FP32" i="2"/>
  <c r="FS35" i="2"/>
  <c r="FN35" i="2"/>
  <c r="FP12" i="2"/>
  <c r="FV35" i="2"/>
  <c r="FP35" i="2" l="1"/>
</calcChain>
</file>

<file path=xl/sharedStrings.xml><?xml version="1.0" encoding="utf-8"?>
<sst xmlns="http://schemas.openxmlformats.org/spreadsheetml/2006/main" count="256" uniqueCount="147">
  <si>
    <t>Всего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</si>
  <si>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</si>
  <si>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</si>
  <si>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</si>
  <si>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</si>
  <si>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</si>
  <si>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</si>
  <si>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</si>
  <si>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</si>
  <si>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</si>
  <si>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</si>
  <si>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</si>
  <si>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</si>
  <si>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</si>
  <si>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</si>
  <si>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</si>
  <si>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</si>
  <si>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</si>
  <si>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</si>
  <si>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</si>
  <si>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</si>
  <si>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</si>
  <si>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</si>
  <si>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</si>
  <si>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</si>
  <si>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</si>
  <si>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</si>
  <si>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</si>
  <si>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</si>
  <si>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20.2.01.82420</t>
  </si>
  <si>
    <t>20.2.01.82400</t>
  </si>
  <si>
    <t>20.1.01.82410</t>
  </si>
  <si>
    <t>20.0.00.00000</t>
  </si>
  <si>
    <t>18.6.03.82390</t>
  </si>
  <si>
    <t>18.0.00.00000</t>
  </si>
  <si>
    <t>16.5.01.82380</t>
  </si>
  <si>
    <t>16.2.01.82370</t>
  </si>
  <si>
    <t>16.0.00.00000</t>
  </si>
  <si>
    <t>13.2.12.82310</t>
  </si>
  <si>
    <t>13.2.02.82300</t>
  </si>
  <si>
    <t>13.2.01.82290</t>
  </si>
  <si>
    <t>13.1.17.82560</t>
  </si>
  <si>
    <t>13.0.00.00000</t>
  </si>
  <si>
    <t>12.4.03.82240</t>
  </si>
  <si>
    <t>12.3.07.82590</t>
  </si>
  <si>
    <t>12.1.01.82190</t>
  </si>
  <si>
    <t>12.0.00.00000</t>
  </si>
  <si>
    <t>11.5.10.R0200</t>
  </si>
  <si>
    <t>11.3.03.82180</t>
  </si>
  <si>
    <t>11.3.02.82170</t>
  </si>
  <si>
    <t>11.0.00.00000</t>
  </si>
  <si>
    <t>08.В.03.R5670</t>
  </si>
  <si>
    <t>08.В.02.R0180</t>
  </si>
  <si>
    <t>08.В.01.R0180</t>
  </si>
  <si>
    <t>08.0.00.00000</t>
  </si>
  <si>
    <t>06.2.08.82110</t>
  </si>
  <si>
    <t>06.0.00.00000</t>
  </si>
  <si>
    <t>05.1.02.82520</t>
  </si>
  <si>
    <t>05.1.01.R5190</t>
  </si>
  <si>
    <t>05.1.01.82520</t>
  </si>
  <si>
    <t>05.0.00.00000</t>
  </si>
  <si>
    <t>02.5.04.82030</t>
  </si>
  <si>
    <t>02.2.04.82050</t>
  </si>
  <si>
    <t>02.2.03.82470</t>
  </si>
  <si>
    <t>02.2.03.82460</t>
  </si>
  <si>
    <t>02.0.00.00000</t>
  </si>
  <si>
    <t/>
  </si>
  <si>
    <t>Окружной бюджет</t>
  </si>
  <si>
    <t>Федеральный бюджет</t>
  </si>
  <si>
    <t>Субсидии на содействие развитию исторических и иных местных традиций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</si>
  <si>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</si>
  <si>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муниципальным районам на формирование районных фондов финансовой поддержки поселений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</si>
  <si>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</si>
  <si>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поддержку малого и среднего предпринимательства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</si>
  <si>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</si>
  <si>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</si>
  <si>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создание условий для деятельности народных дружин</t>
  </si>
  <si>
    <t>Субсидии на обеспечение функционирования и развития систем видеонаблюдения в сфере общественного порядка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</si>
  <si>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</si>
  <si>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</si>
  <si>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реализацию полномочий в сфере жилищно-коммунального комплекса</t>
  </si>
  <si>
    <t>Субсидии на реконструкцию, расширение, модернизацию, строительство объектов коммунального комплекса</t>
  </si>
  <si>
    <t>Обеспечение жильем молодых семей в рамках федеральной целевой программы "Жилище" на 2015–2020 годы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</si>
  <si>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</si>
  <si>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области строительства, градостроительной деятельности и жилищных отношений</t>
  </si>
  <si>
    <t>Реализация мероприятий по устойчивому развитию сельских территорий</t>
  </si>
  <si>
    <t>Реализация мероприятий федеральной целевой программы "Устойчивое развитие сельских территорий на 2014–2017 годы и на период до 2020 года"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</si>
  <si>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</si>
  <si>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развитие сферы культуры в муниципальных образованиях автономного округа</t>
  </si>
  <si>
    <t>Поддержка отрасли культуры</t>
  </si>
  <si>
    <t>Субсидии на строительство и реконструкцию дошкольных образовательных и общеобразовательных организаций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</si>
  <si>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</si>
  <si>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</si>
  <si>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</si>
  <si>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</si>
  <si>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"Дорожное хозяйство"</t>
  </si>
  <si>
    <t>Подпрограмма "Развитие малого и среднего предпринимательства"</t>
  </si>
  <si>
    <t>Подпрограмма "Совершенствование государственного и муниципального управления"</t>
  </si>
  <si>
    <t>Подпрограмма "Профилактика правонарушений"</t>
  </si>
  <si>
    <t>Подпрограмма "Гармонизация межнациональных отношений, обеспечение гражданского единства"</t>
  </si>
  <si>
    <t>Подпрограмма "Обеспечение равных прав потребителей на получение энергетических ресурсов"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</si>
  <si>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</si>
  <si>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"Создание условий для обеспечения качественными коммунальными услугами"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</si>
  <si>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</si>
  <si>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"Содействие развитию жилищного строительства"</t>
  </si>
  <si>
    <t>Подпрограмма "Устойчивое развитие сельских территорий"</t>
  </si>
  <si>
    <t>Подпрограмма "Развитие спорта высших достижений и системы подготовки спортивного резерва"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</si>
  <si>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</si>
  <si>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</si>
  <si>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</si>
  <si>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</si>
  <si>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</si>
  <si>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</si>
  <si>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</si>
  <si>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</si>
  <si>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</si>
  <si>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</si>
  <si>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</si>
  <si>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</si>
  <si>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</si>
  <si>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</si>
  <si>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</si>
  <si>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</si>
  <si>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</si>
  <si>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тыс. рублей</t>
  </si>
  <si>
    <t>Примечание</t>
  </si>
  <si>
    <t>Изменение распределения субсидий  бюджетам муниципальных районов и городских округов Ханты-Мансийского автономного округа - Югры на 2019 год</t>
  </si>
  <si>
    <t>Уточненный план на 2018 год с учетом изменений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</si>
  <si>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</si>
  <si>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</si>
  <si>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</si>
  <si>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02.5.04.R5200</t>
  </si>
  <si>
    <t>Субсидии на строительство объектов, предназначенных для размещения муниципальных учреждений культуры</t>
  </si>
  <si>
    <t>05.1.05.82100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</si>
  <si>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</si>
  <si>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Поддержка творческой деятельности и техническое оснащение детских и кукольных театров</t>
  </si>
  <si>
    <t>05.2.02.R4660</t>
  </si>
  <si>
    <t>05.2.02.R5170</t>
  </si>
  <si>
    <t>Подпрограмма "Укрепление единого культурного пространства"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</si>
  <si>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</si>
  <si>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12.8.01.R5550</t>
  </si>
  <si>
    <t>Подпрограмма "Формирование комфортной городской среды"</t>
  </si>
  <si>
    <t>Изменения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</si>
  <si>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</si>
  <si>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Увеличение объема субсидий на строительство объекта "Детский сад в 3А микрорайоне" г.п. Белоярский в соответствии с проектом Адресной инвестиционной программы.</t>
  </si>
  <si>
    <t>Утверждено законом о б-те от 29.06.2018 № 49-оз</t>
  </si>
  <si>
    <t>Приложение 10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</si>
</sst>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5" fillId="0" borderId="0"/>
  </cellStyleXfs>
  <cellXfs count="8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5" fillId="0" borderId="0" xfId="1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3" fillId="0" borderId="1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Protection="1">
      <protection hidden="1"/>
    </xf>
    <xf numFmtId="0" fontId="5" fillId="0" borderId="0" xfId="1" applyFont="1" applyAlignment="1" applyProtection="1">
      <protection hidden="1"/>
    </xf>
    <xf numFmtId="0" fontId="3" fillId="0" borderId="1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right" wrapText="1"/>
      <protection hidden="1"/>
    </xf>
    <xf numFmtId="164" fontId="2" fillId="0" borderId="1" xfId="1" applyNumberFormat="1" applyFont="1" applyFill="1" applyBorder="1" applyAlignment="1" applyProtection="1">
      <alignment horizontal="right" wrapText="1"/>
      <protection hidden="1"/>
    </xf>
    <xf numFmtId="164" fontId="5" fillId="0" borderId="3" xfId="2" applyNumberFormat="1" applyFont="1" applyFill="1" applyBorder="1" applyAlignment="1" applyProtection="1">
      <alignment horizontal="right" wrapText="1"/>
      <protection hidden="1"/>
    </xf>
    <xf numFmtId="164" fontId="5" fillId="0" borderId="3" xfId="2" applyNumberFormat="1" applyFont="1" applyFill="1" applyBorder="1" applyAlignment="1" applyProtection="1">
      <alignment horizontal="right" wrapText="1"/>
      <protection hidden="1"/>
    </xf>
    <xf numFmtId="4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 applyFill="1" applyAlignment="1">
      <alignment horizontal="center" vertical="top"/>
    </xf>
    <xf numFmtId="4" fontId="12" fillId="0" borderId="1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Border="1" applyAlignment="1" applyProtection="1">
      <alignment vertical="center" wrapText="1"/>
      <protection hidden="1"/>
    </xf>
    <xf numFmtId="0" fontId="3" fillId="0" borderId="9" xfId="1" applyNumberFormat="1" applyFont="1" applyFill="1" applyBorder="1" applyAlignment="1" applyProtection="1">
      <alignment vertical="center" wrapText="1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0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6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0" borderId="4" xfId="1" applyNumberFormat="1" applyFont="1" applyFill="1" applyBorder="1" applyAlignment="1" applyProtection="1">
      <alignment horizontal="center" vertical="top" wrapText="1"/>
      <protection hidden="1"/>
    </xf>
    <xf numFmtId="4" fontId="13" fillId="0" borderId="5" xfId="1" applyNumberFormat="1" applyFont="1" applyFill="1" applyBorder="1" applyAlignment="1" applyProtection="1">
      <alignment horizontal="center" vertical="top" wrapText="1"/>
      <protection hidden="1"/>
    </xf>
    <xf numFmtId="4" fontId="13" fillId="0" borderId="6" xfId="1" applyNumberFormat="1" applyFont="1" applyFill="1" applyBorder="1" applyAlignment="1" applyProtection="1">
      <alignment horizontal="center" vertical="top" wrapText="1"/>
      <protection hidden="1"/>
    </xf>
    <xf numFmtId="4" fontId="9" fillId="0" borderId="4" xfId="1" applyNumberFormat="1" applyFont="1" applyFill="1" applyBorder="1" applyAlignment="1" applyProtection="1">
      <alignment horizontal="center" vertical="top" wrapText="1"/>
      <protection hidden="1"/>
    </xf>
    <xf numFmtId="4" fontId="9" fillId="0" borderId="5" xfId="1" applyNumberFormat="1" applyFont="1" applyFill="1" applyBorder="1" applyAlignment="1" applyProtection="1">
      <alignment horizontal="center" vertical="top" wrapText="1"/>
      <protection hidden="1"/>
    </xf>
    <xf numFmtId="4" fontId="9" fillId="0" borderId="6" xfId="1" applyNumberFormat="1" applyFont="1" applyFill="1" applyBorder="1" applyAlignment="1" applyProtection="1">
      <alignment horizontal="center" vertical="top" wrapText="1"/>
      <protection hidden="1"/>
    </xf>
    <xf numFmtId="0" fontId="9" fillId="0" borderId="1" xfId="1" applyFont="1" applyFill="1" applyBorder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4" xfId="1" applyFont="1" applyFill="1" applyBorder="1" applyAlignment="1" applyProtection="1">
      <alignment horizontal="center" vertical="top" wrapText="1"/>
      <protection hidden="1"/>
    </xf>
    <xf numFmtId="0" fontId="11" fillId="0" borderId="5" xfId="1" applyFont="1" applyFill="1" applyBorder="1" applyAlignment="1" applyProtection="1">
      <alignment horizontal="center" vertical="top" wrapText="1"/>
      <protection hidden="1"/>
    </xf>
    <xf numFmtId="0" fontId="11" fillId="0" borderId="6" xfId="1" applyFont="1" applyFill="1" applyBorder="1" applyAlignment="1" applyProtection="1">
      <alignment horizontal="center" vertical="top" wrapText="1"/>
      <protection hidden="1"/>
    </xf>
    <xf numFmtId="4" fontId="14" fillId="0" borderId="4" xfId="1" applyNumberFormat="1" applyFont="1" applyFill="1" applyBorder="1" applyAlignment="1" applyProtection="1">
      <alignment horizontal="center" vertical="top" wrapText="1"/>
      <protection hidden="1"/>
    </xf>
    <xf numFmtId="4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" fontId="14" fillId="0" borderId="6" xfId="1" applyNumberFormat="1" applyFont="1" applyFill="1" applyBorder="1" applyAlignment="1" applyProtection="1">
      <alignment horizontal="center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V37"/>
  <sheetViews>
    <sheetView showGridLines="0" tabSelected="1" zoomScale="90" zoomScaleNormal="90" workbookViewId="0">
      <selection activeCell="T8" sqref="T8:V8"/>
    </sheetView>
  </sheetViews>
  <sheetFormatPr defaultColWidth="9.140625" defaultRowHeight="12.75" x14ac:dyDescent="0.2"/>
  <cols>
    <col min="1" max="1" width="21.28515625" style="1" customWidth="1"/>
    <col min="2" max="7" width="0" style="1" hidden="1" customWidth="1"/>
    <col min="8" max="8" width="13.42578125" style="1" customWidth="1"/>
    <col min="9" max="9" width="10.42578125" style="1" customWidth="1"/>
    <col min="10" max="10" width="11.42578125" style="1" customWidth="1"/>
    <col min="11" max="11" width="12.42578125" style="1" customWidth="1"/>
    <col min="12" max="12" width="9.28515625" style="1" hidden="1" customWidth="1"/>
    <col min="13" max="13" width="11.140625" style="1" hidden="1" customWidth="1"/>
    <col min="14" max="14" width="13.5703125" style="1" customWidth="1"/>
    <col min="15" max="16" width="14.28515625" style="1" hidden="1" customWidth="1"/>
    <col min="17" max="17" width="24.7109375" style="1" customWidth="1"/>
    <col min="18" max="18" width="14.28515625" style="1" hidden="1" customWidth="1"/>
    <col min="19" max="19" width="1" style="1" hidden="1" customWidth="1"/>
    <col min="20" max="20" width="21" style="1" customWidth="1"/>
    <col min="21" max="21" width="14.28515625" style="1" hidden="1" customWidth="1"/>
    <col min="22" max="22" width="0.140625" style="1" hidden="1" customWidth="1"/>
    <col min="23" max="23" width="13.5703125" style="1" customWidth="1"/>
    <col min="24" max="24" width="10.28515625" style="1" customWidth="1"/>
    <col min="25" max="25" width="12.85546875" style="1" customWidth="1"/>
    <col min="26" max="26" width="19.140625" style="1" customWidth="1"/>
    <col min="27" max="27" width="11.28515625" style="1" hidden="1" customWidth="1"/>
    <col min="28" max="28" width="14.5703125" style="1" hidden="1" customWidth="1"/>
    <col min="29" max="29" width="16.140625" style="1" customWidth="1"/>
    <col min="30" max="30" width="11.28515625" style="17" hidden="1" customWidth="1"/>
    <col min="31" max="31" width="11.7109375" style="17" hidden="1" customWidth="1"/>
    <col min="32" max="32" width="13.140625" style="17" customWidth="1"/>
    <col min="33" max="33" width="10.7109375" style="17" hidden="1" customWidth="1"/>
    <col min="34" max="34" width="12.42578125" style="1" hidden="1" customWidth="1"/>
    <col min="35" max="35" width="13.28515625" style="1" customWidth="1"/>
    <col min="36" max="36" width="10.5703125" style="1" hidden="1" customWidth="1"/>
    <col min="37" max="37" width="11.42578125" style="1" hidden="1" customWidth="1"/>
    <col min="38" max="38" width="12.42578125" style="1" customWidth="1"/>
    <col min="39" max="39" width="10.7109375" style="1" hidden="1" customWidth="1"/>
    <col min="40" max="40" width="11.5703125" style="1" hidden="1" customWidth="1"/>
    <col min="41" max="41" width="15.5703125" style="1" customWidth="1"/>
    <col min="42" max="43" width="14.28515625" style="1" hidden="1" customWidth="1"/>
    <col min="44" max="44" width="13.140625" style="1" customWidth="1"/>
    <col min="45" max="46" width="14.28515625" style="1" hidden="1" customWidth="1"/>
    <col min="47" max="47" width="12.28515625" style="1" customWidth="1"/>
    <col min="48" max="49" width="14.28515625" style="1" hidden="1" customWidth="1"/>
    <col min="50" max="50" width="15.5703125" style="1" customWidth="1"/>
    <col min="51" max="52" width="14.28515625" style="1" hidden="1" customWidth="1"/>
    <col min="53" max="53" width="15.140625" style="14" customWidth="1"/>
    <col min="54" max="54" width="10.7109375" style="14" hidden="1" customWidth="1"/>
    <col min="55" max="55" width="11.5703125" style="14" hidden="1" customWidth="1"/>
    <col min="56" max="56" width="14.28515625" style="18" customWidth="1"/>
    <col min="57" max="57" width="10.7109375" style="17" hidden="1" customWidth="1"/>
    <col min="58" max="58" width="13.140625" style="18" hidden="1" customWidth="1"/>
    <col min="59" max="59" width="12.42578125" style="18" customWidth="1"/>
    <col min="60" max="60" width="9.7109375" style="18" hidden="1" customWidth="1"/>
    <col min="61" max="61" width="12.28515625" style="18" hidden="1" customWidth="1"/>
    <col min="62" max="62" width="13.140625" style="18" customWidth="1"/>
    <col min="63" max="63" width="9.7109375" style="18" hidden="1" customWidth="1"/>
    <col min="64" max="64" width="12.7109375" style="18" hidden="1" customWidth="1"/>
    <col min="65" max="65" width="13.7109375" style="18" customWidth="1"/>
    <col min="66" max="66" width="10.42578125" style="18" hidden="1" customWidth="1"/>
    <col min="67" max="67" width="11" style="18" hidden="1" customWidth="1"/>
    <col min="68" max="68" width="18.7109375" style="1" customWidth="1"/>
    <col min="69" max="70" width="14.28515625" style="1" hidden="1" customWidth="1"/>
    <col min="71" max="71" width="24.28515625" style="1" customWidth="1"/>
    <col min="72" max="72" width="14.28515625" style="1" hidden="1" customWidth="1"/>
    <col min="73" max="73" width="11.140625" style="1" hidden="1" customWidth="1"/>
    <col min="74" max="74" width="17.28515625" style="1" customWidth="1"/>
    <col min="75" max="76" width="14.28515625" style="1" hidden="1" customWidth="1"/>
    <col min="77" max="77" width="15.85546875" style="1" customWidth="1"/>
    <col min="78" max="78" width="14.28515625" style="1" hidden="1" customWidth="1"/>
    <col min="79" max="79" width="0.7109375" style="1" hidden="1" customWidth="1"/>
    <col min="80" max="80" width="16.7109375" style="1" customWidth="1"/>
    <col min="81" max="82" width="14.28515625" style="1" hidden="1" customWidth="1"/>
    <col min="83" max="83" width="16" style="1" customWidth="1"/>
    <col min="84" max="85" width="14.28515625" style="1" hidden="1" customWidth="1"/>
    <col min="86" max="86" width="15.28515625" style="1" customWidth="1"/>
    <col min="87" max="88" width="14.28515625" style="1" hidden="1" customWidth="1"/>
    <col min="89" max="89" width="15.7109375" style="1" customWidth="1"/>
    <col min="90" max="91" width="14.28515625" style="1" hidden="1" customWidth="1"/>
    <col min="92" max="92" width="15.5703125" style="1" customWidth="1"/>
    <col min="93" max="94" width="14.28515625" style="1" hidden="1" customWidth="1"/>
    <col min="95" max="95" width="15.85546875" style="1" customWidth="1"/>
    <col min="96" max="97" width="14.28515625" style="1" hidden="1" customWidth="1"/>
    <col min="98" max="98" width="15.28515625" style="1" customWidth="1"/>
    <col min="99" max="99" width="12.140625" style="1" hidden="1" customWidth="1"/>
    <col min="100" max="100" width="12.28515625" style="1" hidden="1" customWidth="1"/>
    <col min="101" max="101" width="18.28515625" style="1" customWidth="1"/>
    <col min="102" max="103" width="14.28515625" style="1" hidden="1" customWidth="1"/>
    <col min="104" max="104" width="14" style="1" customWidth="1"/>
    <col min="105" max="105" width="10" style="1" hidden="1" customWidth="1"/>
    <col min="106" max="106" width="11.42578125" style="1" hidden="1" customWidth="1"/>
    <col min="107" max="107" width="19.7109375" style="1" customWidth="1"/>
    <col min="108" max="109" width="14.28515625" style="1" hidden="1" customWidth="1"/>
    <col min="110" max="110" width="12.28515625" style="1" customWidth="1"/>
    <col min="111" max="111" width="9.28515625" style="1" hidden="1" customWidth="1"/>
    <col min="112" max="112" width="11.7109375" style="1" hidden="1" customWidth="1"/>
    <col min="113" max="113" width="12.42578125" style="23" customWidth="1"/>
    <col min="114" max="114" width="10.140625" style="23" hidden="1" customWidth="1"/>
    <col min="115" max="115" width="11.7109375" style="23" hidden="1" customWidth="1"/>
    <col min="116" max="116" width="13.42578125" style="1" customWidth="1"/>
    <col min="117" max="117" width="9.85546875" style="1" hidden="1" customWidth="1"/>
    <col min="118" max="118" width="11.28515625" style="1" hidden="1" customWidth="1"/>
    <col min="119" max="119" width="36.85546875" style="1" customWidth="1"/>
    <col min="120" max="121" width="14.28515625" style="1" hidden="1" customWidth="1"/>
    <col min="122" max="122" width="34" style="1" customWidth="1"/>
    <col min="123" max="123" width="14.28515625" style="1" hidden="1" customWidth="1"/>
    <col min="124" max="124" width="1.7109375" style="1" hidden="1" customWidth="1"/>
    <col min="125" max="125" width="13.7109375" style="21" customWidth="1"/>
    <col min="126" max="126" width="9.85546875" style="21" hidden="1" customWidth="1"/>
    <col min="127" max="127" width="11.28515625" style="21" hidden="1" customWidth="1"/>
    <col min="128" max="128" width="21.7109375" style="1" customWidth="1"/>
    <col min="129" max="129" width="14.28515625" style="1" hidden="1" customWidth="1"/>
    <col min="130" max="130" width="4.140625" style="1" hidden="1" customWidth="1"/>
    <col min="131" max="131" width="20.85546875" style="1" customWidth="1"/>
    <col min="132" max="133" width="14.28515625" style="1" hidden="1" customWidth="1"/>
    <col min="134" max="134" width="16.28515625" style="1" customWidth="1"/>
    <col min="135" max="135" width="14.28515625" style="1" hidden="1" customWidth="1"/>
    <col min="136" max="136" width="3.7109375" style="1" hidden="1" customWidth="1"/>
    <col min="137" max="137" width="15.28515625" style="1" customWidth="1"/>
    <col min="138" max="139" width="14.28515625" style="1" hidden="1" customWidth="1"/>
    <col min="140" max="140" width="22.7109375" style="1" customWidth="1"/>
    <col min="141" max="142" width="14.28515625" style="1" hidden="1" customWidth="1"/>
    <col min="143" max="143" width="18.5703125" style="1" customWidth="1"/>
    <col min="144" max="145" width="14.28515625" style="1" hidden="1" customWidth="1"/>
    <col min="146" max="146" width="19.85546875" style="1" customWidth="1"/>
    <col min="147" max="148" width="14.28515625" style="1" hidden="1" customWidth="1"/>
    <col min="149" max="149" width="18.42578125" style="1" customWidth="1"/>
    <col min="150" max="151" width="14.28515625" style="1" hidden="1" customWidth="1"/>
    <col min="152" max="152" width="16.5703125" style="1" customWidth="1"/>
    <col min="153" max="154" width="14.28515625" style="1" hidden="1" customWidth="1"/>
    <col min="155" max="155" width="17.28515625" style="1" customWidth="1"/>
    <col min="156" max="157" width="14.28515625" style="1" hidden="1" customWidth="1"/>
    <col min="158" max="158" width="21.42578125" style="1" customWidth="1"/>
    <col min="159" max="160" width="14.28515625" style="1" hidden="1" customWidth="1"/>
    <col min="161" max="161" width="29.7109375" style="1" customWidth="1"/>
    <col min="162" max="163" width="14.28515625" style="1" hidden="1" customWidth="1"/>
    <col min="164" max="164" width="16.140625" style="1" customWidth="1"/>
    <col min="165" max="166" width="14.28515625" style="1" hidden="1" customWidth="1"/>
    <col min="167" max="167" width="15.5703125" style="1" customWidth="1"/>
    <col min="168" max="169" width="14.28515625" style="1" hidden="1" customWidth="1"/>
    <col min="170" max="170" width="14.28515625" style="1" customWidth="1"/>
    <col min="171" max="171" width="9.85546875" style="1" customWidth="1"/>
    <col min="172" max="172" width="11" style="1" customWidth="1"/>
    <col min="173" max="173" width="14.28515625" style="1" customWidth="1"/>
    <col min="174" max="174" width="10.5703125" style="1" customWidth="1"/>
    <col min="175" max="175" width="12.7109375" style="1" customWidth="1"/>
    <col min="176" max="176" width="14.28515625" style="1" customWidth="1"/>
    <col min="177" max="177" width="12" style="1" hidden="1" customWidth="1"/>
    <col min="178" max="178" width="12.5703125" style="1" hidden="1" customWidth="1"/>
    <col min="179" max="16384" width="9.140625" style="1"/>
  </cols>
  <sheetData>
    <row r="1" spans="1:178" ht="12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2"/>
      <c r="Q1" s="2"/>
      <c r="R1" s="2"/>
      <c r="S1" s="2"/>
      <c r="T1" s="2"/>
      <c r="U1" s="2"/>
      <c r="V1" s="2"/>
      <c r="Y1" s="29"/>
      <c r="Z1" s="79" t="s">
        <v>146</v>
      </c>
      <c r="AA1" s="79"/>
      <c r="AB1" s="79"/>
      <c r="AC1" s="79"/>
      <c r="AD1" s="79"/>
      <c r="AE1" s="79"/>
      <c r="AF1" s="79"/>
      <c r="AG1" s="16"/>
      <c r="AH1" s="2"/>
      <c r="AJ1" s="29"/>
      <c r="AK1" s="29"/>
      <c r="AL1" s="29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15"/>
      <c r="BB1" s="15"/>
      <c r="BC1" s="15"/>
      <c r="BD1" s="19"/>
      <c r="BE1" s="16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4"/>
      <c r="DJ1" s="24"/>
      <c r="DK1" s="24"/>
      <c r="DL1" s="2"/>
      <c r="DM1" s="2"/>
      <c r="DN1" s="2"/>
      <c r="DO1" s="2"/>
      <c r="DP1" s="2"/>
      <c r="DQ1" s="2"/>
      <c r="DR1" s="2"/>
      <c r="DS1" s="2"/>
      <c r="DT1" s="2"/>
      <c r="DU1" s="22"/>
      <c r="DV1" s="22"/>
      <c r="DW1" s="2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</row>
    <row r="2" spans="1:178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16"/>
      <c r="AE2" s="16"/>
      <c r="AF2" s="16"/>
      <c r="AG2" s="16"/>
      <c r="AH2" s="2"/>
      <c r="AI2" s="7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15"/>
      <c r="BB2" s="15"/>
      <c r="BC2" s="15"/>
      <c r="BD2" s="19"/>
      <c r="BE2" s="16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4"/>
      <c r="DJ2" s="24"/>
      <c r="DK2" s="24"/>
      <c r="DL2" s="2"/>
      <c r="DM2" s="2"/>
      <c r="DN2" s="2"/>
      <c r="DO2" s="2"/>
      <c r="DP2" s="2"/>
      <c r="DQ2" s="2"/>
      <c r="DR2" s="2"/>
      <c r="DS2" s="2"/>
      <c r="DT2" s="2"/>
      <c r="DU2" s="22"/>
      <c r="DV2" s="22"/>
      <c r="DW2" s="2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</row>
    <row r="3" spans="1:178" ht="15" customHeight="1" x14ac:dyDescent="0.2">
      <c r="A3" s="6"/>
      <c r="B3" s="6"/>
      <c r="C3" s="6"/>
      <c r="D3" s="6"/>
      <c r="E3" s="6"/>
      <c r="F3" s="6"/>
      <c r="G3" s="6"/>
      <c r="H3" s="77" t="s">
        <v>126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</row>
    <row r="4" spans="1:178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9"/>
      <c r="L4" s="9"/>
      <c r="M4" s="9"/>
      <c r="N4" s="4"/>
      <c r="O4" s="2"/>
      <c r="P4" s="2"/>
      <c r="Q4" s="2"/>
      <c r="R4" s="2"/>
      <c r="S4" s="2"/>
      <c r="T4" s="2"/>
      <c r="U4" s="2"/>
      <c r="V4" s="2"/>
      <c r="W4" s="2"/>
      <c r="X4" s="2"/>
      <c r="Z4" s="2"/>
      <c r="AA4" s="2"/>
      <c r="AB4" s="10" t="s">
        <v>124</v>
      </c>
      <c r="AC4" s="2"/>
      <c r="AD4" s="16"/>
      <c r="AE4" s="16"/>
      <c r="AF4" s="10" t="s">
        <v>124</v>
      </c>
      <c r="AG4" s="16"/>
      <c r="AH4" s="2"/>
      <c r="AI4" s="2"/>
      <c r="AJ4" s="2"/>
      <c r="AK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8"/>
      <c r="AY4" s="2"/>
      <c r="AZ4" s="2"/>
      <c r="BA4" s="15"/>
      <c r="BB4" s="15"/>
      <c r="BC4" s="15"/>
      <c r="BD4" s="19"/>
      <c r="BE4" s="16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0"/>
      <c r="BQ4" s="2"/>
      <c r="BR4" s="2"/>
      <c r="BS4" s="10" t="s">
        <v>124</v>
      </c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F4" s="2"/>
      <c r="CG4" s="2"/>
      <c r="CH4" s="2"/>
      <c r="CI4" s="2"/>
      <c r="CJ4" s="2"/>
      <c r="CK4" s="8"/>
      <c r="CL4" s="2"/>
      <c r="CM4" s="2"/>
      <c r="CN4" s="2"/>
      <c r="CO4" s="2"/>
      <c r="CP4" s="2"/>
      <c r="CQ4" s="2"/>
      <c r="CR4" s="2"/>
      <c r="CS4" s="2"/>
      <c r="CT4" s="2"/>
      <c r="CU4" s="2"/>
      <c r="CV4" s="8" t="s">
        <v>124</v>
      </c>
      <c r="CW4" s="2"/>
      <c r="CX4" s="2"/>
      <c r="CY4" s="2"/>
      <c r="CZ4" s="2"/>
      <c r="DA4" s="2"/>
      <c r="DB4" s="2"/>
      <c r="DC4" s="10" t="s">
        <v>124</v>
      </c>
      <c r="DD4" s="2"/>
      <c r="DE4" s="2"/>
      <c r="DG4" s="2"/>
      <c r="DH4" s="2"/>
      <c r="DI4" s="24"/>
      <c r="DJ4" s="24"/>
      <c r="DK4" s="24"/>
      <c r="DL4" s="2"/>
      <c r="DM4" s="2"/>
      <c r="DN4" s="8" t="s">
        <v>124</v>
      </c>
      <c r="DO4" s="8"/>
      <c r="DP4" s="2"/>
      <c r="DQ4" s="2"/>
      <c r="DR4" s="2"/>
      <c r="DS4" s="2"/>
      <c r="DT4" s="2"/>
      <c r="DU4" s="22"/>
      <c r="DV4" s="22"/>
      <c r="DW4" s="22"/>
      <c r="DX4" s="2"/>
      <c r="DY4" s="2"/>
      <c r="DZ4" s="2"/>
      <c r="EA4" s="2"/>
      <c r="EB4" s="2"/>
      <c r="EC4" s="2"/>
      <c r="ED4" s="2"/>
      <c r="EE4" s="2"/>
      <c r="EF4" s="2"/>
      <c r="EG4" s="8" t="s">
        <v>124</v>
      </c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8"/>
      <c r="EW4" s="2"/>
      <c r="EX4" s="2"/>
      <c r="EY4" s="2"/>
      <c r="EZ4" s="2"/>
      <c r="FA4" s="2"/>
      <c r="FB4" s="2"/>
      <c r="FC4" s="2"/>
      <c r="FD4" s="2"/>
      <c r="FF4" s="2"/>
      <c r="FG4" s="2"/>
      <c r="FH4" s="2"/>
      <c r="FI4" s="2"/>
      <c r="FJ4" s="2"/>
      <c r="FK4" s="8" t="s">
        <v>124</v>
      </c>
      <c r="FL4" s="2"/>
      <c r="FM4" s="2"/>
      <c r="FN4" s="2"/>
      <c r="FO4" s="2"/>
      <c r="FP4" s="2"/>
      <c r="FQ4" s="2"/>
      <c r="FR4" s="2"/>
      <c r="FS4" s="5"/>
      <c r="FT4" s="10" t="s">
        <v>124</v>
      </c>
      <c r="FU4" s="2"/>
      <c r="FV4" s="8" t="s">
        <v>124</v>
      </c>
    </row>
    <row r="5" spans="1:178" ht="409.6" hidden="1" customHeight="1" x14ac:dyDescent="0.2">
      <c r="A5" s="4"/>
      <c r="B5" s="4"/>
      <c r="C5" s="4"/>
      <c r="D5" s="4"/>
      <c r="E5" s="4"/>
      <c r="F5" s="4"/>
      <c r="G5" s="4"/>
      <c r="H5" s="62">
        <v>1</v>
      </c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1">
        <v>2</v>
      </c>
      <c r="FO5" s="61"/>
      <c r="FP5" s="61"/>
      <c r="FQ5" s="61">
        <v>3</v>
      </c>
      <c r="FR5" s="61"/>
      <c r="FS5" s="61"/>
      <c r="FT5" s="61"/>
      <c r="FU5" s="61"/>
      <c r="FV5" s="61"/>
    </row>
    <row r="6" spans="1:178" ht="12.75" customHeight="1" x14ac:dyDescent="0.2">
      <c r="A6" s="51" t="s">
        <v>110</v>
      </c>
      <c r="B6" s="51"/>
      <c r="C6" s="26"/>
      <c r="D6" s="26"/>
      <c r="E6" s="26"/>
      <c r="F6" s="26"/>
      <c r="G6" s="26"/>
      <c r="H6" s="51" t="s">
        <v>123</v>
      </c>
      <c r="I6" s="51"/>
      <c r="J6" s="51"/>
      <c r="K6" s="51"/>
      <c r="L6" s="51"/>
      <c r="M6" s="51"/>
      <c r="N6" s="60" t="s">
        <v>113</v>
      </c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1" t="s">
        <v>122</v>
      </c>
      <c r="AJ6" s="51"/>
      <c r="AK6" s="51"/>
      <c r="AL6" s="51"/>
      <c r="AM6" s="51"/>
      <c r="AN6" s="51"/>
      <c r="AO6" s="60" t="s">
        <v>113</v>
      </c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51" t="s">
        <v>121</v>
      </c>
      <c r="BQ6" s="20"/>
      <c r="BR6" s="20"/>
      <c r="BS6" s="60" t="s">
        <v>113</v>
      </c>
      <c r="BT6" s="60"/>
      <c r="BU6" s="60"/>
      <c r="BV6" s="51" t="s">
        <v>120</v>
      </c>
      <c r="BW6" s="51"/>
      <c r="BX6" s="51"/>
      <c r="BY6" s="51"/>
      <c r="BZ6" s="20"/>
      <c r="CA6" s="20"/>
      <c r="CB6" s="52" t="s">
        <v>113</v>
      </c>
      <c r="CC6" s="52"/>
      <c r="CD6" s="52"/>
      <c r="CE6" s="52"/>
      <c r="CF6" s="52"/>
      <c r="CG6" s="52"/>
      <c r="CH6" s="52"/>
      <c r="CI6" s="52"/>
      <c r="CJ6" s="52"/>
      <c r="CK6" s="52"/>
      <c r="CL6" s="52"/>
      <c r="CM6" s="52"/>
      <c r="CN6" s="52"/>
      <c r="CO6" s="52"/>
      <c r="CP6" s="52"/>
      <c r="CQ6" s="52"/>
      <c r="CR6" s="30"/>
      <c r="CS6" s="30"/>
      <c r="CT6" s="51" t="s">
        <v>119</v>
      </c>
      <c r="CU6" s="51"/>
      <c r="CV6" s="51"/>
      <c r="CW6" s="60" t="s">
        <v>113</v>
      </c>
      <c r="CX6" s="60"/>
      <c r="CY6" s="60"/>
      <c r="CZ6" s="60"/>
      <c r="DA6" s="60"/>
      <c r="DB6" s="60"/>
      <c r="DC6" s="60"/>
      <c r="DD6" s="60"/>
      <c r="DE6" s="60"/>
      <c r="DF6" s="51" t="s">
        <v>118</v>
      </c>
      <c r="DG6" s="51"/>
      <c r="DH6" s="51"/>
      <c r="DI6" s="51"/>
      <c r="DJ6" s="51"/>
      <c r="DK6" s="51"/>
      <c r="DL6" s="74" t="s">
        <v>113</v>
      </c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6"/>
      <c r="DX6" s="51" t="s">
        <v>117</v>
      </c>
      <c r="DY6" s="20"/>
      <c r="DZ6" s="20"/>
      <c r="EA6" s="60" t="s">
        <v>113</v>
      </c>
      <c r="EB6" s="60"/>
      <c r="EC6" s="60"/>
      <c r="ED6" s="60"/>
      <c r="EE6" s="60"/>
      <c r="EF6" s="60"/>
      <c r="EG6" s="60"/>
      <c r="EH6" s="30"/>
      <c r="EI6" s="30"/>
      <c r="EJ6" s="13" t="s">
        <v>113</v>
      </c>
      <c r="EK6" s="30"/>
      <c r="EL6" s="30"/>
      <c r="EM6" s="51" t="s">
        <v>116</v>
      </c>
      <c r="EN6" s="20"/>
      <c r="EO6" s="20"/>
      <c r="EP6" s="60" t="s">
        <v>113</v>
      </c>
      <c r="EQ6" s="60"/>
      <c r="ER6" s="60"/>
      <c r="ES6" s="60"/>
      <c r="ET6" s="60"/>
      <c r="EU6" s="60"/>
      <c r="EV6" s="51" t="s">
        <v>115</v>
      </c>
      <c r="EW6" s="20"/>
      <c r="EX6" s="20"/>
      <c r="EY6" s="60" t="s">
        <v>113</v>
      </c>
      <c r="EZ6" s="60"/>
      <c r="FA6" s="60"/>
      <c r="FB6" s="51" t="s">
        <v>114</v>
      </c>
      <c r="FC6" s="20"/>
      <c r="FD6" s="20"/>
      <c r="FE6" s="60" t="s">
        <v>113</v>
      </c>
      <c r="FF6" s="60"/>
      <c r="FG6" s="60"/>
      <c r="FH6" s="60"/>
      <c r="FI6" s="60"/>
      <c r="FJ6" s="60"/>
      <c r="FK6" s="60"/>
      <c r="FL6" s="30"/>
      <c r="FM6" s="30"/>
      <c r="FN6" s="51" t="s">
        <v>112</v>
      </c>
      <c r="FO6" s="51"/>
      <c r="FP6" s="51"/>
      <c r="FQ6" s="60" t="s">
        <v>111</v>
      </c>
      <c r="FR6" s="60"/>
      <c r="FS6" s="60"/>
      <c r="FT6" s="60"/>
      <c r="FU6" s="49"/>
      <c r="FV6" s="50"/>
    </row>
    <row r="7" spans="1:178" ht="110.25" customHeight="1" x14ac:dyDescent="0.2">
      <c r="A7" s="51"/>
      <c r="B7" s="51"/>
      <c r="C7" s="26"/>
      <c r="D7" s="26"/>
      <c r="E7" s="26"/>
      <c r="F7" s="26"/>
      <c r="G7" s="26"/>
      <c r="H7" s="51"/>
      <c r="I7" s="51"/>
      <c r="J7" s="51"/>
      <c r="K7" s="51"/>
      <c r="L7" s="51"/>
      <c r="M7" s="51"/>
      <c r="N7" s="51" t="s">
        <v>109</v>
      </c>
      <c r="O7" s="51"/>
      <c r="P7" s="51"/>
      <c r="Q7" s="51"/>
      <c r="R7" s="51"/>
      <c r="S7" s="51"/>
      <c r="T7" s="51"/>
      <c r="U7" s="51"/>
      <c r="V7" s="51"/>
      <c r="W7" s="51" t="s">
        <v>108</v>
      </c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 t="s">
        <v>107</v>
      </c>
      <c r="AP7" s="51"/>
      <c r="AQ7" s="51"/>
      <c r="AR7" s="51"/>
      <c r="AS7" s="51"/>
      <c r="AT7" s="51"/>
      <c r="AU7" s="51"/>
      <c r="AV7" s="51"/>
      <c r="AW7" s="51"/>
      <c r="AX7" s="51"/>
      <c r="AY7" s="20"/>
      <c r="AZ7" s="20"/>
      <c r="BA7" s="51" t="s">
        <v>107</v>
      </c>
      <c r="BB7" s="51"/>
      <c r="BC7" s="51"/>
      <c r="BD7" s="51" t="s">
        <v>138</v>
      </c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20"/>
      <c r="BR7" s="20"/>
      <c r="BS7" s="51" t="s">
        <v>106</v>
      </c>
      <c r="BT7" s="51"/>
      <c r="BU7" s="51"/>
      <c r="BV7" s="51"/>
      <c r="BW7" s="51"/>
      <c r="BX7" s="51"/>
      <c r="BY7" s="51"/>
      <c r="BZ7" s="20"/>
      <c r="CA7" s="20"/>
      <c r="CB7" s="63" t="s">
        <v>105</v>
      </c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20"/>
      <c r="CS7" s="20"/>
      <c r="CT7" s="51"/>
      <c r="CU7" s="51"/>
      <c r="CV7" s="51"/>
      <c r="CW7" s="51" t="s">
        <v>104</v>
      </c>
      <c r="CX7" s="51"/>
      <c r="CY7" s="51"/>
      <c r="CZ7" s="51"/>
      <c r="DA7" s="51"/>
      <c r="DB7" s="51"/>
      <c r="DC7" s="51" t="s">
        <v>103</v>
      </c>
      <c r="DD7" s="51"/>
      <c r="DE7" s="51"/>
      <c r="DF7" s="51"/>
      <c r="DG7" s="51"/>
      <c r="DH7" s="51"/>
      <c r="DI7" s="51"/>
      <c r="DJ7" s="51"/>
      <c r="DK7" s="51"/>
      <c r="DL7" s="51" t="s">
        <v>102</v>
      </c>
      <c r="DM7" s="51"/>
      <c r="DN7" s="51"/>
      <c r="DO7" s="27" t="s">
        <v>101</v>
      </c>
      <c r="DP7" s="27"/>
      <c r="DQ7" s="27"/>
      <c r="DR7" s="51" t="s">
        <v>100</v>
      </c>
      <c r="DS7" s="51"/>
      <c r="DT7" s="51"/>
      <c r="DU7" s="51" t="s">
        <v>141</v>
      </c>
      <c r="DV7" s="51"/>
      <c r="DW7" s="51"/>
      <c r="DX7" s="51"/>
      <c r="DY7" s="20"/>
      <c r="DZ7" s="20"/>
      <c r="EA7" s="51" t="s">
        <v>99</v>
      </c>
      <c r="EB7" s="51"/>
      <c r="EC7" s="51"/>
      <c r="ED7" s="51" t="s">
        <v>98</v>
      </c>
      <c r="EE7" s="51"/>
      <c r="EF7" s="51"/>
      <c r="EG7" s="51"/>
      <c r="EH7" s="20"/>
      <c r="EI7" s="20"/>
      <c r="EJ7" s="27" t="s">
        <v>98</v>
      </c>
      <c r="EK7" s="20"/>
      <c r="EL7" s="20"/>
      <c r="EM7" s="51"/>
      <c r="EN7" s="20"/>
      <c r="EO7" s="20"/>
      <c r="EP7" s="51" t="s">
        <v>97</v>
      </c>
      <c r="EQ7" s="51"/>
      <c r="ER7" s="51"/>
      <c r="ES7" s="51" t="s">
        <v>96</v>
      </c>
      <c r="ET7" s="51"/>
      <c r="EU7" s="51"/>
      <c r="EV7" s="51"/>
      <c r="EW7" s="20"/>
      <c r="EX7" s="20"/>
      <c r="EY7" s="51" t="s">
        <v>95</v>
      </c>
      <c r="EZ7" s="51"/>
      <c r="FA7" s="51"/>
      <c r="FB7" s="51"/>
      <c r="FC7" s="20"/>
      <c r="FD7" s="20"/>
      <c r="FE7" s="27" t="s">
        <v>94</v>
      </c>
      <c r="FF7" s="27"/>
      <c r="FG7" s="27"/>
      <c r="FH7" s="51" t="s">
        <v>93</v>
      </c>
      <c r="FI7" s="51"/>
      <c r="FJ7" s="51"/>
      <c r="FK7" s="51"/>
      <c r="FL7" s="20"/>
      <c r="FM7" s="20"/>
      <c r="FN7" s="51"/>
      <c r="FO7" s="51"/>
      <c r="FP7" s="51"/>
      <c r="FQ7" s="51" t="s">
        <v>67</v>
      </c>
      <c r="FR7" s="51"/>
      <c r="FS7" s="51"/>
      <c r="FT7" s="51" t="s">
        <v>68</v>
      </c>
      <c r="FU7" s="43"/>
      <c r="FV7" s="44"/>
    </row>
    <row r="8" spans="1:178" ht="194.25" customHeight="1" x14ac:dyDescent="0.2">
      <c r="A8" s="51"/>
      <c r="B8" s="51"/>
      <c r="C8" s="26"/>
      <c r="D8" s="26"/>
      <c r="E8" s="26"/>
      <c r="F8" s="26"/>
      <c r="G8" s="26"/>
      <c r="H8" s="51"/>
      <c r="I8" s="51"/>
      <c r="J8" s="51"/>
      <c r="K8" s="51"/>
      <c r="L8" s="51"/>
      <c r="M8" s="51"/>
      <c r="N8" s="51" t="s">
        <v>92</v>
      </c>
      <c r="O8" s="51"/>
      <c r="P8" s="51"/>
      <c r="Q8" s="51" t="s">
        <v>91</v>
      </c>
      <c r="R8" s="51"/>
      <c r="S8" s="51"/>
      <c r="T8" s="51" t="s">
        <v>143</v>
      </c>
      <c r="U8" s="51"/>
      <c r="V8" s="51"/>
      <c r="W8" s="51" t="s">
        <v>90</v>
      </c>
      <c r="X8" s="51"/>
      <c r="Y8" s="51"/>
      <c r="Z8" s="63" t="s">
        <v>128</v>
      </c>
      <c r="AA8" s="63"/>
      <c r="AB8" s="63"/>
      <c r="AC8" s="63" t="s">
        <v>130</v>
      </c>
      <c r="AD8" s="63"/>
      <c r="AE8" s="63"/>
      <c r="AF8" s="63"/>
      <c r="AG8" s="63"/>
      <c r="AH8" s="63"/>
      <c r="AI8" s="51"/>
      <c r="AJ8" s="51"/>
      <c r="AK8" s="51"/>
      <c r="AL8" s="51"/>
      <c r="AM8" s="51"/>
      <c r="AN8" s="51"/>
      <c r="AO8" s="51" t="s">
        <v>88</v>
      </c>
      <c r="AP8" s="51"/>
      <c r="AQ8" s="51"/>
      <c r="AR8" s="51" t="s">
        <v>89</v>
      </c>
      <c r="AS8" s="51"/>
      <c r="AT8" s="51"/>
      <c r="AU8" s="51"/>
      <c r="AV8" s="51"/>
      <c r="AW8" s="51"/>
      <c r="AX8" s="27" t="s">
        <v>88</v>
      </c>
      <c r="AY8" s="20"/>
      <c r="AZ8" s="20"/>
      <c r="BA8" s="51" t="s">
        <v>132</v>
      </c>
      <c r="BB8" s="51"/>
      <c r="BC8" s="51"/>
      <c r="BD8" s="51" t="s">
        <v>134</v>
      </c>
      <c r="BE8" s="51"/>
      <c r="BF8" s="51"/>
      <c r="BG8" s="51"/>
      <c r="BH8" s="51"/>
      <c r="BI8" s="51"/>
      <c r="BJ8" s="51" t="s">
        <v>135</v>
      </c>
      <c r="BK8" s="51"/>
      <c r="BL8" s="51"/>
      <c r="BM8" s="51"/>
      <c r="BN8" s="51"/>
      <c r="BO8" s="51"/>
      <c r="BP8" s="51"/>
      <c r="BQ8" s="20"/>
      <c r="BR8" s="20"/>
      <c r="BS8" s="51" t="s">
        <v>87</v>
      </c>
      <c r="BT8" s="51"/>
      <c r="BU8" s="51"/>
      <c r="BV8" s="51"/>
      <c r="BW8" s="51"/>
      <c r="BX8" s="51"/>
      <c r="BY8" s="51"/>
      <c r="BZ8" s="20"/>
      <c r="CA8" s="20"/>
      <c r="CB8" s="51" t="s">
        <v>86</v>
      </c>
      <c r="CC8" s="51"/>
      <c r="CD8" s="51"/>
      <c r="CE8" s="51"/>
      <c r="CF8" s="51"/>
      <c r="CG8" s="51"/>
      <c r="CH8" s="51"/>
      <c r="CI8" s="51"/>
      <c r="CJ8" s="51"/>
      <c r="CK8" s="51"/>
      <c r="CL8" s="20"/>
      <c r="CM8" s="20"/>
      <c r="CN8" s="51" t="s">
        <v>85</v>
      </c>
      <c r="CO8" s="51"/>
      <c r="CP8" s="51"/>
      <c r="CQ8" s="51"/>
      <c r="CR8" s="51"/>
      <c r="CS8" s="51"/>
      <c r="CT8" s="51"/>
      <c r="CU8" s="51"/>
      <c r="CV8" s="51"/>
      <c r="CW8" s="51" t="s">
        <v>84</v>
      </c>
      <c r="CX8" s="51"/>
      <c r="CY8" s="51"/>
      <c r="CZ8" s="51" t="s">
        <v>83</v>
      </c>
      <c r="DA8" s="51"/>
      <c r="DB8" s="51"/>
      <c r="DC8" s="51" t="s">
        <v>82</v>
      </c>
      <c r="DD8" s="51"/>
      <c r="DE8" s="51"/>
      <c r="DF8" s="51"/>
      <c r="DG8" s="51"/>
      <c r="DH8" s="51"/>
      <c r="DI8" s="51"/>
      <c r="DJ8" s="51"/>
      <c r="DK8" s="51"/>
      <c r="DL8" s="51" t="s">
        <v>81</v>
      </c>
      <c r="DM8" s="51"/>
      <c r="DN8" s="51"/>
      <c r="DO8" s="27" t="s">
        <v>80</v>
      </c>
      <c r="DP8" s="27"/>
      <c r="DQ8" s="27"/>
      <c r="DR8" s="51" t="s">
        <v>79</v>
      </c>
      <c r="DS8" s="51"/>
      <c r="DT8" s="51"/>
      <c r="DU8" s="51" t="s">
        <v>139</v>
      </c>
      <c r="DV8" s="51"/>
      <c r="DW8" s="51"/>
      <c r="DX8" s="51"/>
      <c r="DY8" s="20"/>
      <c r="DZ8" s="20"/>
      <c r="EA8" s="51" t="s">
        <v>78</v>
      </c>
      <c r="EB8" s="51"/>
      <c r="EC8" s="51"/>
      <c r="ED8" s="51" t="s">
        <v>77</v>
      </c>
      <c r="EE8" s="51"/>
      <c r="EF8" s="51"/>
      <c r="EG8" s="27" t="s">
        <v>76</v>
      </c>
      <c r="EH8" s="27"/>
      <c r="EI8" s="27"/>
      <c r="EJ8" s="51" t="s">
        <v>75</v>
      </c>
      <c r="EK8" s="51"/>
      <c r="EL8" s="51"/>
      <c r="EM8" s="51"/>
      <c r="EN8" s="20"/>
      <c r="EO8" s="20"/>
      <c r="EP8" s="51" t="s">
        <v>74</v>
      </c>
      <c r="EQ8" s="51"/>
      <c r="ER8" s="51"/>
      <c r="ES8" s="51" t="s">
        <v>73</v>
      </c>
      <c r="ET8" s="51"/>
      <c r="EU8" s="51"/>
      <c r="EV8" s="51"/>
      <c r="EW8" s="20"/>
      <c r="EX8" s="20"/>
      <c r="EY8" s="51" t="s">
        <v>72</v>
      </c>
      <c r="EZ8" s="51"/>
      <c r="FA8" s="51"/>
      <c r="FB8" s="51"/>
      <c r="FC8" s="20"/>
      <c r="FD8" s="20"/>
      <c r="FE8" s="27" t="s">
        <v>71</v>
      </c>
      <c r="FF8" s="27"/>
      <c r="FG8" s="27"/>
      <c r="FH8" s="27" t="s">
        <v>70</v>
      </c>
      <c r="FI8" s="27"/>
      <c r="FJ8" s="27"/>
      <c r="FK8" s="27" t="s">
        <v>69</v>
      </c>
      <c r="FL8" s="20"/>
      <c r="FM8" s="20"/>
      <c r="FN8" s="51"/>
      <c r="FO8" s="51"/>
      <c r="FP8" s="51"/>
      <c r="FQ8" s="51"/>
      <c r="FR8" s="51"/>
      <c r="FS8" s="51"/>
      <c r="FT8" s="51"/>
      <c r="FU8" s="45"/>
      <c r="FV8" s="46"/>
    </row>
    <row r="9" spans="1:178" ht="24" customHeight="1" x14ac:dyDescent="0.2">
      <c r="A9" s="51"/>
      <c r="B9" s="51"/>
      <c r="C9" s="26"/>
      <c r="D9" s="26"/>
      <c r="E9" s="26"/>
      <c r="F9" s="26"/>
      <c r="G9" s="26"/>
      <c r="H9" s="51" t="s">
        <v>67</v>
      </c>
      <c r="I9" s="51"/>
      <c r="J9" s="51"/>
      <c r="K9" s="51" t="s">
        <v>68</v>
      </c>
      <c r="L9" s="51"/>
      <c r="M9" s="51"/>
      <c r="N9" s="51" t="s">
        <v>67</v>
      </c>
      <c r="O9" s="51"/>
      <c r="P9" s="51"/>
      <c r="Q9" s="51" t="s">
        <v>67</v>
      </c>
      <c r="R9" s="51"/>
      <c r="S9" s="51"/>
      <c r="T9" s="51" t="s">
        <v>67</v>
      </c>
      <c r="U9" s="51"/>
      <c r="V9" s="51"/>
      <c r="W9" s="51" t="s">
        <v>67</v>
      </c>
      <c r="X9" s="51"/>
      <c r="Y9" s="51"/>
      <c r="Z9" s="51" t="s">
        <v>67</v>
      </c>
      <c r="AA9" s="51"/>
      <c r="AB9" s="51"/>
      <c r="AC9" s="51" t="s">
        <v>67</v>
      </c>
      <c r="AD9" s="51"/>
      <c r="AE9" s="51"/>
      <c r="AF9" s="51" t="s">
        <v>68</v>
      </c>
      <c r="AG9" s="51"/>
      <c r="AH9" s="51"/>
      <c r="AI9" s="51" t="s">
        <v>67</v>
      </c>
      <c r="AJ9" s="51"/>
      <c r="AK9" s="51"/>
      <c r="AL9" s="51" t="s">
        <v>68</v>
      </c>
      <c r="AM9" s="51"/>
      <c r="AN9" s="51"/>
      <c r="AO9" s="51" t="s">
        <v>67</v>
      </c>
      <c r="AP9" s="51"/>
      <c r="AQ9" s="51"/>
      <c r="AR9" s="51" t="s">
        <v>67</v>
      </c>
      <c r="AS9" s="51"/>
      <c r="AT9" s="51"/>
      <c r="AU9" s="51" t="s">
        <v>68</v>
      </c>
      <c r="AV9" s="51"/>
      <c r="AW9" s="51"/>
      <c r="AX9" s="27" t="s">
        <v>67</v>
      </c>
      <c r="AY9" s="20"/>
      <c r="AZ9" s="20"/>
      <c r="BA9" s="41" t="s">
        <v>67</v>
      </c>
      <c r="BB9" s="41"/>
      <c r="BC9" s="41"/>
      <c r="BD9" s="41" t="s">
        <v>67</v>
      </c>
      <c r="BE9" s="41"/>
      <c r="BF9" s="41"/>
      <c r="BG9" s="41" t="s">
        <v>68</v>
      </c>
      <c r="BH9" s="41"/>
      <c r="BI9" s="41"/>
      <c r="BJ9" s="41" t="s">
        <v>67</v>
      </c>
      <c r="BK9" s="41"/>
      <c r="BL9" s="41"/>
      <c r="BM9" s="41" t="s">
        <v>68</v>
      </c>
      <c r="BN9" s="41"/>
      <c r="BO9" s="41"/>
      <c r="BP9" s="27" t="s">
        <v>67</v>
      </c>
      <c r="BQ9" s="20"/>
      <c r="BR9" s="20"/>
      <c r="BS9" s="51" t="s">
        <v>67</v>
      </c>
      <c r="BT9" s="51"/>
      <c r="BU9" s="51"/>
      <c r="BV9" s="51" t="s">
        <v>67</v>
      </c>
      <c r="BW9" s="51"/>
      <c r="BX9" s="51"/>
      <c r="BY9" s="51" t="s">
        <v>68</v>
      </c>
      <c r="BZ9" s="51"/>
      <c r="CA9" s="51"/>
      <c r="CB9" s="51" t="s">
        <v>67</v>
      </c>
      <c r="CC9" s="51"/>
      <c r="CD9" s="51"/>
      <c r="CE9" s="27" t="s">
        <v>68</v>
      </c>
      <c r="CF9" s="27"/>
      <c r="CG9" s="27"/>
      <c r="CH9" s="51" t="s">
        <v>67</v>
      </c>
      <c r="CI9" s="51"/>
      <c r="CJ9" s="51"/>
      <c r="CK9" s="27" t="s">
        <v>68</v>
      </c>
      <c r="CL9" s="20"/>
      <c r="CM9" s="20"/>
      <c r="CN9" s="51" t="s">
        <v>67</v>
      </c>
      <c r="CO9" s="51"/>
      <c r="CP9" s="51"/>
      <c r="CQ9" s="51" t="s">
        <v>68</v>
      </c>
      <c r="CR9" s="51"/>
      <c r="CS9" s="51"/>
      <c r="CT9" s="51" t="s">
        <v>67</v>
      </c>
      <c r="CU9" s="51"/>
      <c r="CV9" s="51"/>
      <c r="CW9" s="51" t="s">
        <v>67</v>
      </c>
      <c r="CX9" s="51"/>
      <c r="CY9" s="51"/>
      <c r="CZ9" s="51" t="s">
        <v>67</v>
      </c>
      <c r="DA9" s="51"/>
      <c r="DB9" s="51"/>
      <c r="DC9" s="51" t="s">
        <v>67</v>
      </c>
      <c r="DD9" s="51"/>
      <c r="DE9" s="51"/>
      <c r="DF9" s="51" t="s">
        <v>67</v>
      </c>
      <c r="DG9" s="51"/>
      <c r="DH9" s="51"/>
      <c r="DI9" s="71" t="s">
        <v>68</v>
      </c>
      <c r="DJ9" s="72"/>
      <c r="DK9" s="73"/>
      <c r="DL9" s="51" t="s">
        <v>67</v>
      </c>
      <c r="DM9" s="51"/>
      <c r="DN9" s="51"/>
      <c r="DO9" s="27" t="s">
        <v>67</v>
      </c>
      <c r="DP9" s="27"/>
      <c r="DQ9" s="27"/>
      <c r="DR9" s="51" t="s">
        <v>67</v>
      </c>
      <c r="DS9" s="51"/>
      <c r="DT9" s="51"/>
      <c r="DU9" s="71" t="s">
        <v>68</v>
      </c>
      <c r="DV9" s="72"/>
      <c r="DW9" s="73"/>
      <c r="DX9" s="51" t="s">
        <v>67</v>
      </c>
      <c r="DY9" s="51"/>
      <c r="DZ9" s="51"/>
      <c r="EA9" s="51" t="s">
        <v>67</v>
      </c>
      <c r="EB9" s="51"/>
      <c r="EC9" s="51"/>
      <c r="ED9" s="51" t="s">
        <v>67</v>
      </c>
      <c r="EE9" s="51"/>
      <c r="EF9" s="51"/>
      <c r="EG9" s="27" t="s">
        <v>67</v>
      </c>
      <c r="EH9" s="27"/>
      <c r="EI9" s="27"/>
      <c r="EJ9" s="51" t="s">
        <v>67</v>
      </c>
      <c r="EK9" s="51"/>
      <c r="EL9" s="51"/>
      <c r="EM9" s="51" t="s">
        <v>67</v>
      </c>
      <c r="EN9" s="51"/>
      <c r="EO9" s="51"/>
      <c r="EP9" s="51" t="s">
        <v>67</v>
      </c>
      <c r="EQ9" s="51"/>
      <c r="ER9" s="51"/>
      <c r="ES9" s="51" t="s">
        <v>67</v>
      </c>
      <c r="ET9" s="51"/>
      <c r="EU9" s="51"/>
      <c r="EV9" s="27" t="s">
        <v>67</v>
      </c>
      <c r="EW9" s="27"/>
      <c r="EX9" s="27"/>
      <c r="EY9" s="51" t="s">
        <v>67</v>
      </c>
      <c r="EZ9" s="51"/>
      <c r="FA9" s="51"/>
      <c r="FB9" s="51" t="s">
        <v>67</v>
      </c>
      <c r="FC9" s="51"/>
      <c r="FD9" s="51"/>
      <c r="FE9" s="27" t="s">
        <v>67</v>
      </c>
      <c r="FF9" s="27"/>
      <c r="FG9" s="27"/>
      <c r="FH9" s="27" t="s">
        <v>67</v>
      </c>
      <c r="FI9" s="27"/>
      <c r="FJ9" s="27"/>
      <c r="FK9" s="27" t="s">
        <v>67</v>
      </c>
      <c r="FL9" s="20"/>
      <c r="FM9" s="20"/>
      <c r="FN9" s="51"/>
      <c r="FO9" s="51"/>
      <c r="FP9" s="51"/>
      <c r="FQ9" s="51"/>
      <c r="FR9" s="51"/>
      <c r="FS9" s="51"/>
      <c r="FT9" s="51"/>
      <c r="FU9" s="45"/>
      <c r="FV9" s="46"/>
    </row>
    <row r="10" spans="1:178" ht="22.5" customHeight="1" x14ac:dyDescent="0.2">
      <c r="A10" s="51"/>
      <c r="B10" s="51" t="s">
        <v>66</v>
      </c>
      <c r="C10" s="26" t="s">
        <v>66</v>
      </c>
      <c r="D10" s="26"/>
      <c r="E10" s="26"/>
      <c r="F10" s="26"/>
      <c r="G10" s="26"/>
      <c r="H10" s="60" t="s">
        <v>65</v>
      </c>
      <c r="I10" s="60"/>
      <c r="J10" s="60"/>
      <c r="K10" s="52" t="s">
        <v>65</v>
      </c>
      <c r="L10" s="52"/>
      <c r="M10" s="52"/>
      <c r="N10" s="60" t="s">
        <v>64</v>
      </c>
      <c r="O10" s="60"/>
      <c r="P10" s="60"/>
      <c r="Q10" s="60" t="s">
        <v>63</v>
      </c>
      <c r="R10" s="60"/>
      <c r="S10" s="60"/>
      <c r="T10" s="60" t="s">
        <v>62</v>
      </c>
      <c r="U10" s="60"/>
      <c r="V10" s="60"/>
      <c r="W10" s="60" t="s">
        <v>61</v>
      </c>
      <c r="X10" s="60"/>
      <c r="Y10" s="60"/>
      <c r="Z10" s="52" t="s">
        <v>129</v>
      </c>
      <c r="AA10" s="52"/>
      <c r="AB10" s="52"/>
      <c r="AC10" s="52" t="s">
        <v>131</v>
      </c>
      <c r="AD10" s="52"/>
      <c r="AE10" s="52"/>
      <c r="AF10" s="52" t="s">
        <v>131</v>
      </c>
      <c r="AG10" s="52"/>
      <c r="AH10" s="52"/>
      <c r="AI10" s="60" t="s">
        <v>60</v>
      </c>
      <c r="AJ10" s="60"/>
      <c r="AK10" s="60"/>
      <c r="AL10" s="60" t="s">
        <v>60</v>
      </c>
      <c r="AM10" s="60"/>
      <c r="AN10" s="60"/>
      <c r="AO10" s="60" t="s">
        <v>59</v>
      </c>
      <c r="AP10" s="60"/>
      <c r="AQ10" s="60"/>
      <c r="AR10" s="60" t="s">
        <v>58</v>
      </c>
      <c r="AS10" s="60"/>
      <c r="AT10" s="60"/>
      <c r="AU10" s="60" t="s">
        <v>58</v>
      </c>
      <c r="AV10" s="60"/>
      <c r="AW10" s="60"/>
      <c r="AX10" s="13" t="s">
        <v>57</v>
      </c>
      <c r="AY10" s="30"/>
      <c r="AZ10" s="30"/>
      <c r="BA10" s="60" t="s">
        <v>133</v>
      </c>
      <c r="BB10" s="60"/>
      <c r="BC10" s="60"/>
      <c r="BD10" s="60" t="s">
        <v>136</v>
      </c>
      <c r="BE10" s="60"/>
      <c r="BF10" s="60"/>
      <c r="BG10" s="60" t="s">
        <v>136</v>
      </c>
      <c r="BH10" s="60"/>
      <c r="BI10" s="60"/>
      <c r="BJ10" s="60" t="s">
        <v>137</v>
      </c>
      <c r="BK10" s="60"/>
      <c r="BL10" s="60"/>
      <c r="BM10" s="60" t="s">
        <v>137</v>
      </c>
      <c r="BN10" s="60"/>
      <c r="BO10" s="60"/>
      <c r="BP10" s="13" t="s">
        <v>56</v>
      </c>
      <c r="BQ10" s="30"/>
      <c r="BR10" s="30"/>
      <c r="BS10" s="60" t="s">
        <v>55</v>
      </c>
      <c r="BT10" s="60"/>
      <c r="BU10" s="60"/>
      <c r="BV10" s="60" t="s">
        <v>54</v>
      </c>
      <c r="BW10" s="60"/>
      <c r="BX10" s="60"/>
      <c r="BY10" s="60" t="s">
        <v>54</v>
      </c>
      <c r="BZ10" s="60"/>
      <c r="CA10" s="60"/>
      <c r="CB10" s="60" t="s">
        <v>53</v>
      </c>
      <c r="CC10" s="60"/>
      <c r="CD10" s="60"/>
      <c r="CE10" s="13" t="s">
        <v>53</v>
      </c>
      <c r="CF10" s="13"/>
      <c r="CG10" s="13"/>
      <c r="CH10" s="60" t="s">
        <v>52</v>
      </c>
      <c r="CI10" s="60"/>
      <c r="CJ10" s="60"/>
      <c r="CK10" s="13" t="s">
        <v>52</v>
      </c>
      <c r="CL10" s="13"/>
      <c r="CM10" s="13"/>
      <c r="CN10" s="60" t="s">
        <v>51</v>
      </c>
      <c r="CO10" s="60"/>
      <c r="CP10" s="60"/>
      <c r="CQ10" s="60" t="s">
        <v>51</v>
      </c>
      <c r="CR10" s="60"/>
      <c r="CS10" s="60"/>
      <c r="CT10" s="60" t="s">
        <v>50</v>
      </c>
      <c r="CU10" s="60"/>
      <c r="CV10" s="60"/>
      <c r="CW10" s="60" t="s">
        <v>49</v>
      </c>
      <c r="CX10" s="60"/>
      <c r="CY10" s="60"/>
      <c r="CZ10" s="60" t="s">
        <v>48</v>
      </c>
      <c r="DA10" s="60"/>
      <c r="DB10" s="60"/>
      <c r="DC10" s="60" t="s">
        <v>47</v>
      </c>
      <c r="DD10" s="60"/>
      <c r="DE10" s="60"/>
      <c r="DF10" s="60" t="s">
        <v>46</v>
      </c>
      <c r="DG10" s="60"/>
      <c r="DH10" s="60"/>
      <c r="DI10" s="60" t="s">
        <v>46</v>
      </c>
      <c r="DJ10" s="60"/>
      <c r="DK10" s="60"/>
      <c r="DL10" s="60" t="s">
        <v>45</v>
      </c>
      <c r="DM10" s="60"/>
      <c r="DN10" s="60"/>
      <c r="DO10" s="13" t="s">
        <v>44</v>
      </c>
      <c r="DP10" s="13"/>
      <c r="DQ10" s="13"/>
      <c r="DR10" s="60" t="s">
        <v>43</v>
      </c>
      <c r="DS10" s="60"/>
      <c r="DT10" s="60"/>
      <c r="DU10" s="60" t="s">
        <v>140</v>
      </c>
      <c r="DV10" s="60"/>
      <c r="DW10" s="60"/>
      <c r="DX10" s="60" t="s">
        <v>42</v>
      </c>
      <c r="DY10" s="60"/>
      <c r="DZ10" s="60"/>
      <c r="EA10" s="60" t="s">
        <v>41</v>
      </c>
      <c r="EB10" s="60"/>
      <c r="EC10" s="60"/>
      <c r="ED10" s="60" t="s">
        <v>40</v>
      </c>
      <c r="EE10" s="60"/>
      <c r="EF10" s="60"/>
      <c r="EG10" s="13" t="s">
        <v>39</v>
      </c>
      <c r="EH10" s="13"/>
      <c r="EI10" s="13"/>
      <c r="EJ10" s="60" t="s">
        <v>38</v>
      </c>
      <c r="EK10" s="60"/>
      <c r="EL10" s="60"/>
      <c r="EM10" s="60" t="s">
        <v>37</v>
      </c>
      <c r="EN10" s="60"/>
      <c r="EO10" s="60"/>
      <c r="EP10" s="60" t="s">
        <v>36</v>
      </c>
      <c r="EQ10" s="60"/>
      <c r="ER10" s="60"/>
      <c r="ES10" s="60" t="s">
        <v>35</v>
      </c>
      <c r="ET10" s="60"/>
      <c r="EU10" s="60"/>
      <c r="EV10" s="13" t="s">
        <v>34</v>
      </c>
      <c r="EW10" s="13"/>
      <c r="EX10" s="13"/>
      <c r="EY10" s="60" t="s">
        <v>33</v>
      </c>
      <c r="EZ10" s="60"/>
      <c r="FA10" s="60"/>
      <c r="FB10" s="60" t="s">
        <v>32</v>
      </c>
      <c r="FC10" s="60"/>
      <c r="FD10" s="60"/>
      <c r="FE10" s="13" t="s">
        <v>31</v>
      </c>
      <c r="FF10" s="13"/>
      <c r="FG10" s="13"/>
      <c r="FH10" s="13" t="s">
        <v>30</v>
      </c>
      <c r="FI10" s="13"/>
      <c r="FJ10" s="13"/>
      <c r="FK10" s="13" t="s">
        <v>29</v>
      </c>
      <c r="FL10" s="30"/>
      <c r="FM10" s="30"/>
      <c r="FN10" s="51"/>
      <c r="FO10" s="51"/>
      <c r="FP10" s="51"/>
      <c r="FQ10" s="51"/>
      <c r="FR10" s="51"/>
      <c r="FS10" s="51"/>
      <c r="FT10" s="51"/>
      <c r="FU10" s="47"/>
      <c r="FV10" s="48"/>
    </row>
    <row r="11" spans="1:178" ht="58.15" customHeight="1" x14ac:dyDescent="0.2">
      <c r="A11" s="51"/>
      <c r="B11" s="51"/>
      <c r="C11" s="27" t="s">
        <v>28</v>
      </c>
      <c r="D11" s="27" t="s">
        <v>27</v>
      </c>
      <c r="E11" s="27"/>
      <c r="F11" s="27" t="s">
        <v>26</v>
      </c>
      <c r="G11" s="27"/>
      <c r="H11" s="42" t="s">
        <v>145</v>
      </c>
      <c r="I11" s="12" t="s">
        <v>142</v>
      </c>
      <c r="J11" s="11" t="s">
        <v>127</v>
      </c>
      <c r="K11" s="42" t="s">
        <v>145</v>
      </c>
      <c r="L11" s="12" t="s">
        <v>142</v>
      </c>
      <c r="M11" s="11" t="s">
        <v>127</v>
      </c>
      <c r="N11" s="42" t="s">
        <v>145</v>
      </c>
      <c r="O11" s="27" t="s">
        <v>25</v>
      </c>
      <c r="P11" s="27" t="s">
        <v>24</v>
      </c>
      <c r="Q11" s="42" t="s">
        <v>145</v>
      </c>
      <c r="R11" s="27" t="s">
        <v>25</v>
      </c>
      <c r="S11" s="27" t="s">
        <v>24</v>
      </c>
      <c r="T11" s="42" t="s">
        <v>145</v>
      </c>
      <c r="U11" s="27" t="s">
        <v>25</v>
      </c>
      <c r="V11" s="27" t="s">
        <v>24</v>
      </c>
      <c r="W11" s="42" t="s">
        <v>145</v>
      </c>
      <c r="X11" s="12" t="s">
        <v>142</v>
      </c>
      <c r="Y11" s="11" t="s">
        <v>127</v>
      </c>
      <c r="Z11" s="42" t="s">
        <v>145</v>
      </c>
      <c r="AA11" s="12" t="s">
        <v>142</v>
      </c>
      <c r="AB11" s="11" t="s">
        <v>127</v>
      </c>
      <c r="AC11" s="42" t="s">
        <v>145</v>
      </c>
      <c r="AD11" s="12" t="s">
        <v>142</v>
      </c>
      <c r="AE11" s="11" t="s">
        <v>127</v>
      </c>
      <c r="AF11" s="42" t="str">
        <f>H11</f>
        <v>Утверждено законом о б-те от 29.06.2018 № 49-оз</v>
      </c>
      <c r="AG11" s="42" t="str">
        <f t="shared" ref="AG11:AI11" si="0">I11</f>
        <v>Изменения</v>
      </c>
      <c r="AH11" s="42" t="str">
        <f t="shared" si="0"/>
        <v>Уточненный план на 2018 год с учетом изменений</v>
      </c>
      <c r="AI11" s="42" t="str">
        <f t="shared" si="0"/>
        <v>Утверждено законом о б-те от 29.06.2018 № 49-оз</v>
      </c>
      <c r="AJ11" s="42" t="str">
        <f>L11</f>
        <v>Изменения</v>
      </c>
      <c r="AK11" s="42" t="str">
        <f t="shared" ref="AK11" si="1">M11</f>
        <v>Уточненный план на 2018 год с учетом изменений</v>
      </c>
      <c r="AL11" s="42" t="str">
        <f t="shared" ref="AL11" si="2">N11</f>
        <v>Утверждено законом о б-те от 29.06.2018 № 49-оз</v>
      </c>
      <c r="AM11" s="42" t="str">
        <f t="shared" ref="AM11" si="3">O11</f>
        <v>уточнения</v>
      </c>
      <c r="AN11" s="42" t="str">
        <f t="shared" ref="AN11" si="4">P11</f>
        <v>уточненный план</v>
      </c>
      <c r="AO11" s="42" t="str">
        <f t="shared" ref="AO11" si="5">Q11</f>
        <v>Утверждено законом о б-те от 29.06.2018 № 49-оз</v>
      </c>
      <c r="AP11" s="42" t="str">
        <f t="shared" ref="AP11" si="6">R11</f>
        <v>уточнения</v>
      </c>
      <c r="AQ11" s="42" t="str">
        <f t="shared" ref="AQ11" si="7">S11</f>
        <v>уточненный план</v>
      </c>
      <c r="AR11" s="42" t="str">
        <f t="shared" ref="AR11" si="8">T11</f>
        <v>Утверждено законом о б-те от 29.06.2018 № 49-оз</v>
      </c>
      <c r="AS11" s="42" t="str">
        <f t="shared" ref="AS11" si="9">U11</f>
        <v>уточнения</v>
      </c>
      <c r="AT11" s="42" t="str">
        <f t="shared" ref="AT11" si="10">V11</f>
        <v>уточненный план</v>
      </c>
      <c r="AU11" s="42" t="str">
        <f t="shared" ref="AU11" si="11">W11</f>
        <v>Утверждено законом о б-те от 29.06.2018 № 49-оз</v>
      </c>
      <c r="AV11" s="42" t="str">
        <f t="shared" ref="AV11" si="12">X11</f>
        <v>Изменения</v>
      </c>
      <c r="AW11" s="42" t="str">
        <f t="shared" ref="AW11" si="13">Y11</f>
        <v>Уточненный план на 2018 год с учетом изменений</v>
      </c>
      <c r="AX11" s="42" t="str">
        <f t="shared" ref="AX11" si="14">Z11</f>
        <v>Утверждено законом о б-те от 29.06.2018 № 49-оз</v>
      </c>
      <c r="AY11" s="42" t="str">
        <f t="shared" ref="AY11" si="15">AA11</f>
        <v>Изменения</v>
      </c>
      <c r="AZ11" s="42" t="str">
        <f t="shared" ref="AZ11" si="16">AB11</f>
        <v>Уточненный план на 2018 год с учетом изменений</v>
      </c>
      <c r="BA11" s="42" t="str">
        <f t="shared" ref="BA11" si="17">AC11</f>
        <v>Утверждено законом о б-те от 29.06.2018 № 49-оз</v>
      </c>
      <c r="BB11" s="42" t="str">
        <f t="shared" ref="BB11" si="18">AD11</f>
        <v>Изменения</v>
      </c>
      <c r="BC11" s="42" t="str">
        <f t="shared" ref="BC11" si="19">AE11</f>
        <v>Уточненный план на 2018 год с учетом изменений</v>
      </c>
      <c r="BD11" s="42" t="str">
        <f t="shared" ref="BD11" si="20">AF11</f>
        <v>Утверждено законом о б-те от 29.06.2018 № 49-оз</v>
      </c>
      <c r="BE11" s="42" t="str">
        <f t="shared" ref="BE11" si="21">AG11</f>
        <v>Изменения</v>
      </c>
      <c r="BF11" s="42" t="str">
        <f t="shared" ref="BF11" si="22">AH11</f>
        <v>Уточненный план на 2018 год с учетом изменений</v>
      </c>
      <c r="BG11" s="42" t="str">
        <f t="shared" ref="BG11" si="23">AI11</f>
        <v>Утверждено законом о б-те от 29.06.2018 № 49-оз</v>
      </c>
      <c r="BH11" s="42" t="str">
        <f t="shared" ref="BH11" si="24">AJ11</f>
        <v>Изменения</v>
      </c>
      <c r="BI11" s="42" t="str">
        <f t="shared" ref="BI11" si="25">AK11</f>
        <v>Уточненный план на 2018 год с учетом изменений</v>
      </c>
      <c r="BJ11" s="42" t="str">
        <f t="shared" ref="BJ11" si="26">AL11</f>
        <v>Утверждено законом о б-те от 29.06.2018 № 49-оз</v>
      </c>
      <c r="BK11" s="42" t="str">
        <f t="shared" ref="BK11" si="27">AM11</f>
        <v>уточнения</v>
      </c>
      <c r="BL11" s="42" t="str">
        <f t="shared" ref="BL11" si="28">AN11</f>
        <v>уточненный план</v>
      </c>
      <c r="BM11" s="42" t="str">
        <f t="shared" ref="BM11" si="29">AO11</f>
        <v>Утверждено законом о б-те от 29.06.2018 № 49-оз</v>
      </c>
      <c r="BN11" s="42" t="str">
        <f t="shared" ref="BN11" si="30">AP11</f>
        <v>уточнения</v>
      </c>
      <c r="BO11" s="42" t="str">
        <f t="shared" ref="BO11" si="31">AQ11</f>
        <v>уточненный план</v>
      </c>
      <c r="BP11" s="42" t="str">
        <f t="shared" ref="BP11" si="32">AR11</f>
        <v>Утверждено законом о б-те от 29.06.2018 № 49-оз</v>
      </c>
      <c r="BQ11" s="42" t="str">
        <f t="shared" ref="BQ11" si="33">AS11</f>
        <v>уточнения</v>
      </c>
      <c r="BR11" s="42" t="str">
        <f t="shared" ref="BR11" si="34">AT11</f>
        <v>уточненный план</v>
      </c>
      <c r="BS11" s="42" t="str">
        <f t="shared" ref="BS11" si="35">AU11</f>
        <v>Утверждено законом о б-те от 29.06.2018 № 49-оз</v>
      </c>
      <c r="BT11" s="42" t="str">
        <f t="shared" ref="BT11" si="36">AV11</f>
        <v>Изменения</v>
      </c>
      <c r="BU11" s="42" t="str">
        <f t="shared" ref="BU11" si="37">AW11</f>
        <v>Уточненный план на 2018 год с учетом изменений</v>
      </c>
      <c r="BV11" s="42" t="str">
        <f t="shared" ref="BV11" si="38">AX11</f>
        <v>Утверждено законом о б-те от 29.06.2018 № 49-оз</v>
      </c>
      <c r="BW11" s="42" t="str">
        <f t="shared" ref="BW11" si="39">AY11</f>
        <v>Изменения</v>
      </c>
      <c r="BX11" s="42" t="str">
        <f t="shared" ref="BX11" si="40">AZ11</f>
        <v>Уточненный план на 2018 год с учетом изменений</v>
      </c>
      <c r="BY11" s="42" t="str">
        <f t="shared" ref="BY11" si="41">BA11</f>
        <v>Утверждено законом о б-те от 29.06.2018 № 49-оз</v>
      </c>
      <c r="BZ11" s="42" t="str">
        <f t="shared" ref="BZ11" si="42">BB11</f>
        <v>Изменения</v>
      </c>
      <c r="CA11" s="42" t="str">
        <f t="shared" ref="CA11" si="43">BC11</f>
        <v>Уточненный план на 2018 год с учетом изменений</v>
      </c>
      <c r="CB11" s="42" t="str">
        <f t="shared" ref="CB11" si="44">BD11</f>
        <v>Утверждено законом о б-те от 29.06.2018 № 49-оз</v>
      </c>
      <c r="CC11" s="42" t="str">
        <f t="shared" ref="CC11" si="45">BE11</f>
        <v>Изменения</v>
      </c>
      <c r="CD11" s="42" t="str">
        <f t="shared" ref="CD11" si="46">BF11</f>
        <v>Уточненный план на 2018 год с учетом изменений</v>
      </c>
      <c r="CE11" s="42" t="str">
        <f t="shared" ref="CE11" si="47">BG11</f>
        <v>Утверждено законом о б-те от 29.06.2018 № 49-оз</v>
      </c>
      <c r="CF11" s="42" t="str">
        <f t="shared" ref="CF11" si="48">BH11</f>
        <v>Изменения</v>
      </c>
      <c r="CG11" s="42" t="str">
        <f t="shared" ref="CG11" si="49">BI11</f>
        <v>Уточненный план на 2018 год с учетом изменений</v>
      </c>
      <c r="CH11" s="42" t="str">
        <f t="shared" ref="CH11" si="50">BJ11</f>
        <v>Утверждено законом о б-те от 29.06.2018 № 49-оз</v>
      </c>
      <c r="CI11" s="42" t="str">
        <f t="shared" ref="CI11" si="51">BK11</f>
        <v>уточнения</v>
      </c>
      <c r="CJ11" s="42" t="str">
        <f t="shared" ref="CJ11" si="52">BL11</f>
        <v>уточненный план</v>
      </c>
      <c r="CK11" s="42" t="str">
        <f t="shared" ref="CK11" si="53">BM11</f>
        <v>Утверждено законом о б-те от 29.06.2018 № 49-оз</v>
      </c>
      <c r="CL11" s="42" t="str">
        <f t="shared" ref="CL11" si="54">BN11</f>
        <v>уточнения</v>
      </c>
      <c r="CM11" s="42" t="str">
        <f t="shared" ref="CM11" si="55">BO11</f>
        <v>уточненный план</v>
      </c>
      <c r="CN11" s="42" t="str">
        <f t="shared" ref="CN11" si="56">BP11</f>
        <v>Утверждено законом о б-те от 29.06.2018 № 49-оз</v>
      </c>
      <c r="CO11" s="42" t="str">
        <f t="shared" ref="CO11" si="57">BQ11</f>
        <v>уточнения</v>
      </c>
      <c r="CP11" s="42" t="str">
        <f t="shared" ref="CP11" si="58">BR11</f>
        <v>уточненный план</v>
      </c>
      <c r="CQ11" s="42" t="str">
        <f t="shared" ref="CQ11" si="59">BS11</f>
        <v>Утверждено законом о б-те от 29.06.2018 № 49-оз</v>
      </c>
      <c r="CR11" s="42" t="str">
        <f t="shared" ref="CR11" si="60">BT11</f>
        <v>Изменения</v>
      </c>
      <c r="CS11" s="42" t="str">
        <f t="shared" ref="CS11" si="61">BU11</f>
        <v>Уточненный план на 2018 год с учетом изменений</v>
      </c>
      <c r="CT11" s="42" t="str">
        <f t="shared" ref="CT11" si="62">BV11</f>
        <v>Утверждено законом о б-те от 29.06.2018 № 49-оз</v>
      </c>
      <c r="CU11" s="42" t="str">
        <f t="shared" ref="CU11" si="63">BW11</f>
        <v>Изменения</v>
      </c>
      <c r="CV11" s="42" t="str">
        <f t="shared" ref="CV11" si="64">BX11</f>
        <v>Уточненный план на 2018 год с учетом изменений</v>
      </c>
      <c r="CW11" s="42" t="str">
        <f t="shared" ref="CW11" si="65">BY11</f>
        <v>Утверждено законом о б-те от 29.06.2018 № 49-оз</v>
      </c>
      <c r="CX11" s="42" t="str">
        <f t="shared" ref="CX11" si="66">BZ11</f>
        <v>Изменения</v>
      </c>
      <c r="CY11" s="42" t="str">
        <f t="shared" ref="CY11" si="67">CA11</f>
        <v>Уточненный план на 2018 год с учетом изменений</v>
      </c>
      <c r="CZ11" s="42" t="str">
        <f t="shared" ref="CZ11" si="68">CB11</f>
        <v>Утверждено законом о б-те от 29.06.2018 № 49-оз</v>
      </c>
      <c r="DA11" s="42" t="str">
        <f t="shared" ref="DA11" si="69">CC11</f>
        <v>Изменения</v>
      </c>
      <c r="DB11" s="42" t="str">
        <f t="shared" ref="DB11" si="70">CD11</f>
        <v>Уточненный план на 2018 год с учетом изменений</v>
      </c>
      <c r="DC11" s="42" t="str">
        <f t="shared" ref="DC11" si="71">CE11</f>
        <v>Утверждено законом о б-те от 29.06.2018 № 49-оз</v>
      </c>
      <c r="DD11" s="42" t="str">
        <f t="shared" ref="DD11" si="72">CF11</f>
        <v>Изменения</v>
      </c>
      <c r="DE11" s="42" t="str">
        <f t="shared" ref="DE11" si="73">CG11</f>
        <v>Уточненный план на 2018 год с учетом изменений</v>
      </c>
      <c r="DF11" s="42" t="str">
        <f t="shared" ref="DF11" si="74">CH11</f>
        <v>Утверждено законом о б-те от 29.06.2018 № 49-оз</v>
      </c>
      <c r="DG11" s="42" t="str">
        <f t="shared" ref="DG11" si="75">CI11</f>
        <v>уточнения</v>
      </c>
      <c r="DH11" s="42" t="str">
        <f t="shared" ref="DH11" si="76">CJ11</f>
        <v>уточненный план</v>
      </c>
      <c r="DI11" s="42" t="str">
        <f t="shared" ref="DI11" si="77">CK11</f>
        <v>Утверждено законом о б-те от 29.06.2018 № 49-оз</v>
      </c>
      <c r="DJ11" s="42" t="str">
        <f t="shared" ref="DJ11" si="78">CL11</f>
        <v>уточнения</v>
      </c>
      <c r="DK11" s="42" t="str">
        <f t="shared" ref="DK11" si="79">CM11</f>
        <v>уточненный план</v>
      </c>
      <c r="DL11" s="42" t="str">
        <f t="shared" ref="DL11" si="80">CN11</f>
        <v>Утверждено законом о б-те от 29.06.2018 № 49-оз</v>
      </c>
      <c r="DM11" s="42" t="str">
        <f t="shared" ref="DM11" si="81">CO11</f>
        <v>уточнения</v>
      </c>
      <c r="DN11" s="42" t="str">
        <f t="shared" ref="DN11" si="82">CP11</f>
        <v>уточненный план</v>
      </c>
      <c r="DO11" s="42" t="str">
        <f t="shared" ref="DO11" si="83">CQ11</f>
        <v>Утверждено законом о б-те от 29.06.2018 № 49-оз</v>
      </c>
      <c r="DP11" s="42" t="str">
        <f t="shared" ref="DP11" si="84">CR11</f>
        <v>Изменения</v>
      </c>
      <c r="DQ11" s="42" t="str">
        <f t="shared" ref="DQ11" si="85">CS11</f>
        <v>Уточненный план на 2018 год с учетом изменений</v>
      </c>
      <c r="DR11" s="42" t="str">
        <f t="shared" ref="DR11" si="86">CT11</f>
        <v>Утверждено законом о б-те от 29.06.2018 № 49-оз</v>
      </c>
      <c r="DS11" s="42" t="str">
        <f t="shared" ref="DS11" si="87">CU11</f>
        <v>Изменения</v>
      </c>
      <c r="DT11" s="42" t="str">
        <f t="shared" ref="DT11" si="88">CV11</f>
        <v>Уточненный план на 2018 год с учетом изменений</v>
      </c>
      <c r="DU11" s="42" t="str">
        <f t="shared" ref="DU11" si="89">CW11</f>
        <v>Утверждено законом о б-те от 29.06.2018 № 49-оз</v>
      </c>
      <c r="DV11" s="42" t="str">
        <f t="shared" ref="DV11" si="90">CX11</f>
        <v>Изменения</v>
      </c>
      <c r="DW11" s="42" t="str">
        <f t="shared" ref="DW11" si="91">CY11</f>
        <v>Уточненный план на 2018 год с учетом изменений</v>
      </c>
      <c r="DX11" s="42" t="str">
        <f t="shared" ref="DX11" si="92">CZ11</f>
        <v>Утверждено законом о б-те от 29.06.2018 № 49-оз</v>
      </c>
      <c r="DY11" s="42" t="str">
        <f t="shared" ref="DY11" si="93">DA11</f>
        <v>Изменения</v>
      </c>
      <c r="DZ11" s="42" t="str">
        <f t="shared" ref="DZ11" si="94">DB11</f>
        <v>Уточненный план на 2018 год с учетом изменений</v>
      </c>
      <c r="EA11" s="42" t="str">
        <f t="shared" ref="EA11" si="95">DC11</f>
        <v>Утверждено законом о б-те от 29.06.2018 № 49-оз</v>
      </c>
      <c r="EB11" s="42" t="str">
        <f t="shared" ref="EB11" si="96">DD11</f>
        <v>Изменения</v>
      </c>
      <c r="EC11" s="42" t="str">
        <f t="shared" ref="EC11" si="97">DE11</f>
        <v>Уточненный план на 2018 год с учетом изменений</v>
      </c>
      <c r="ED11" s="42" t="str">
        <f t="shared" ref="ED11" si="98">DF11</f>
        <v>Утверждено законом о б-те от 29.06.2018 № 49-оз</v>
      </c>
      <c r="EE11" s="42" t="str">
        <f t="shared" ref="EE11" si="99">DG11</f>
        <v>уточнения</v>
      </c>
      <c r="EF11" s="42" t="str">
        <f t="shared" ref="EF11" si="100">DH11</f>
        <v>уточненный план</v>
      </c>
      <c r="EG11" s="42" t="str">
        <f t="shared" ref="EG11" si="101">DI11</f>
        <v>Утверждено законом о б-те от 29.06.2018 № 49-оз</v>
      </c>
      <c r="EH11" s="42" t="str">
        <f t="shared" ref="EH11" si="102">DJ11</f>
        <v>уточнения</v>
      </c>
      <c r="EI11" s="42" t="str">
        <f t="shared" ref="EI11" si="103">DK11</f>
        <v>уточненный план</v>
      </c>
      <c r="EJ11" s="42" t="str">
        <f t="shared" ref="EJ11" si="104">DL11</f>
        <v>Утверждено законом о б-те от 29.06.2018 № 49-оз</v>
      </c>
      <c r="EK11" s="42" t="str">
        <f t="shared" ref="EK11" si="105">DM11</f>
        <v>уточнения</v>
      </c>
      <c r="EL11" s="42" t="str">
        <f t="shared" ref="EL11" si="106">DN11</f>
        <v>уточненный план</v>
      </c>
      <c r="EM11" s="42" t="str">
        <f t="shared" ref="EM11" si="107">DO11</f>
        <v>Утверждено законом о б-те от 29.06.2018 № 49-оз</v>
      </c>
      <c r="EN11" s="42" t="str">
        <f t="shared" ref="EN11" si="108">DP11</f>
        <v>Изменения</v>
      </c>
      <c r="EO11" s="42" t="str">
        <f t="shared" ref="EO11" si="109">DQ11</f>
        <v>Уточненный план на 2018 год с учетом изменений</v>
      </c>
      <c r="EP11" s="42" t="str">
        <f t="shared" ref="EP11" si="110">DR11</f>
        <v>Утверждено законом о б-те от 29.06.2018 № 49-оз</v>
      </c>
      <c r="EQ11" s="42" t="str">
        <f t="shared" ref="EQ11" si="111">DS11</f>
        <v>Изменения</v>
      </c>
      <c r="ER11" s="42" t="str">
        <f t="shared" ref="ER11" si="112">DT11</f>
        <v>Уточненный план на 2018 год с учетом изменений</v>
      </c>
      <c r="ES11" s="42" t="str">
        <f t="shared" ref="ES11" si="113">DU11</f>
        <v>Утверждено законом о б-те от 29.06.2018 № 49-оз</v>
      </c>
      <c r="ET11" s="42" t="str">
        <f t="shared" ref="ET11" si="114">DV11</f>
        <v>Изменения</v>
      </c>
      <c r="EU11" s="42" t="str">
        <f t="shared" ref="EU11" si="115">DW11</f>
        <v>Уточненный план на 2018 год с учетом изменений</v>
      </c>
      <c r="EV11" s="42" t="str">
        <f t="shared" ref="EV11" si="116">DX11</f>
        <v>Утверждено законом о б-те от 29.06.2018 № 49-оз</v>
      </c>
      <c r="EW11" s="42" t="str">
        <f t="shared" ref="EW11" si="117">DY11</f>
        <v>Изменения</v>
      </c>
      <c r="EX11" s="42" t="str">
        <f t="shared" ref="EX11" si="118">DZ11</f>
        <v>Уточненный план на 2018 год с учетом изменений</v>
      </c>
      <c r="EY11" s="42" t="str">
        <f t="shared" ref="EY11" si="119">EA11</f>
        <v>Утверждено законом о б-те от 29.06.2018 № 49-оз</v>
      </c>
      <c r="EZ11" s="42" t="str">
        <f t="shared" ref="EZ11" si="120">EB11</f>
        <v>Изменения</v>
      </c>
      <c r="FA11" s="42" t="str">
        <f t="shared" ref="FA11" si="121">EC11</f>
        <v>Уточненный план на 2018 год с учетом изменений</v>
      </c>
      <c r="FB11" s="42" t="str">
        <f t="shared" ref="FB11" si="122">ED11</f>
        <v>Утверждено законом о б-те от 29.06.2018 № 49-оз</v>
      </c>
      <c r="FC11" s="42" t="str">
        <f t="shared" ref="FC11" si="123">EE11</f>
        <v>уточнения</v>
      </c>
      <c r="FD11" s="42" t="str">
        <f t="shared" ref="FD11" si="124">EF11</f>
        <v>уточненный план</v>
      </c>
      <c r="FE11" s="42" t="str">
        <f t="shared" ref="FE11" si="125">EG11</f>
        <v>Утверждено законом о б-те от 29.06.2018 № 49-оз</v>
      </c>
      <c r="FF11" s="42" t="str">
        <f t="shared" ref="FF11" si="126">EH11</f>
        <v>уточнения</v>
      </c>
      <c r="FG11" s="42" t="str">
        <f t="shared" ref="FG11" si="127">EI11</f>
        <v>уточненный план</v>
      </c>
      <c r="FH11" s="42" t="str">
        <f t="shared" ref="FH11" si="128">EJ11</f>
        <v>Утверждено законом о б-те от 29.06.2018 № 49-оз</v>
      </c>
      <c r="FI11" s="42" t="str">
        <f t="shared" ref="FI11" si="129">EK11</f>
        <v>уточнения</v>
      </c>
      <c r="FJ11" s="42" t="str">
        <f t="shared" ref="FJ11" si="130">EL11</f>
        <v>уточненный план</v>
      </c>
      <c r="FK11" s="42" t="str">
        <f t="shared" ref="FK11" si="131">EM11</f>
        <v>Утверждено законом о б-те от 29.06.2018 № 49-оз</v>
      </c>
      <c r="FL11" s="42" t="str">
        <f t="shared" ref="FL11" si="132">EN11</f>
        <v>Изменения</v>
      </c>
      <c r="FM11" s="42" t="str">
        <f t="shared" ref="FM11" si="133">EO11</f>
        <v>Уточненный план на 2018 год с учетом изменений</v>
      </c>
      <c r="FN11" s="42" t="str">
        <f t="shared" ref="FN11" si="134">EP11</f>
        <v>Утверждено законом о б-те от 29.06.2018 № 49-оз</v>
      </c>
      <c r="FO11" s="42" t="str">
        <f t="shared" ref="FO11" si="135">EQ11</f>
        <v>Изменения</v>
      </c>
      <c r="FP11" s="42" t="str">
        <f t="shared" ref="FP11" si="136">ER11</f>
        <v>Уточненный план на 2018 год с учетом изменений</v>
      </c>
      <c r="FQ11" s="42" t="str">
        <f t="shared" ref="FQ11" si="137">ES11</f>
        <v>Утверждено законом о б-те от 29.06.2018 № 49-оз</v>
      </c>
      <c r="FR11" s="42" t="str">
        <f t="shared" ref="FR11" si="138">ET11</f>
        <v>Изменения</v>
      </c>
      <c r="FS11" s="42" t="str">
        <f t="shared" ref="FS11" si="139">EU11</f>
        <v>Уточненный план на 2018 год с учетом изменений</v>
      </c>
      <c r="FT11" s="42" t="str">
        <f t="shared" ref="FT11" si="140">EV11</f>
        <v>Утверждено законом о б-те от 29.06.2018 № 49-оз</v>
      </c>
      <c r="FU11" s="12" t="s">
        <v>142</v>
      </c>
      <c r="FV11" s="11" t="s">
        <v>127</v>
      </c>
    </row>
    <row r="12" spans="1:178" s="17" customFormat="1" ht="12.75" customHeight="1" x14ac:dyDescent="0.2">
      <c r="A12" s="31" t="s">
        <v>23</v>
      </c>
      <c r="B12" s="64"/>
      <c r="C12" s="64"/>
      <c r="D12" s="64"/>
      <c r="E12" s="64"/>
      <c r="F12" s="64"/>
      <c r="G12" s="64"/>
      <c r="H12" s="32">
        <f>N12+Q12+T12+W12+Z12+AC12</f>
        <v>286299.80000000005</v>
      </c>
      <c r="I12" s="32">
        <f t="shared" ref="I12:I33" si="141">X12+AA12+AD12</f>
        <v>0</v>
      </c>
      <c r="J12" s="32">
        <f>H12+I12</f>
        <v>286299.80000000005</v>
      </c>
      <c r="K12" s="32">
        <f>AF12</f>
        <v>0</v>
      </c>
      <c r="L12" s="32"/>
      <c r="M12" s="32"/>
      <c r="N12" s="32">
        <v>76292.5</v>
      </c>
      <c r="O12" s="32">
        <v>0</v>
      </c>
      <c r="P12" s="32">
        <v>76292.5</v>
      </c>
      <c r="Q12" s="32">
        <v>8640</v>
      </c>
      <c r="R12" s="32">
        <v>0</v>
      </c>
      <c r="S12" s="32">
        <v>8640</v>
      </c>
      <c r="T12" s="32">
        <v>11564.1</v>
      </c>
      <c r="U12" s="32">
        <v>0</v>
      </c>
      <c r="V12" s="32">
        <v>11564.1</v>
      </c>
      <c r="W12" s="32">
        <v>0</v>
      </c>
      <c r="X12" s="35"/>
      <c r="Y12" s="32">
        <v>0</v>
      </c>
      <c r="Z12" s="32">
        <v>189803.2</v>
      </c>
      <c r="AA12" s="34"/>
      <c r="AB12" s="32">
        <f>Z12+AA12</f>
        <v>189803.2</v>
      </c>
      <c r="AC12" s="32">
        <v>0</v>
      </c>
      <c r="AD12" s="32">
        <v>0</v>
      </c>
      <c r="AE12" s="32">
        <v>0</v>
      </c>
      <c r="AF12" s="32">
        <v>0</v>
      </c>
      <c r="AG12" s="32"/>
      <c r="AH12" s="32"/>
      <c r="AI12" s="32">
        <f>AO12+AR12+AX12+BA12+BD12+BJ12</f>
        <v>1903.3</v>
      </c>
      <c r="AJ12" s="32">
        <f>BB12+BE12+BK12</f>
        <v>0</v>
      </c>
      <c r="AK12" s="32">
        <f>AI12+AJ12</f>
        <v>1903.3</v>
      </c>
      <c r="AL12" s="32">
        <f>AU12+BG12+BM12</f>
        <v>339.7</v>
      </c>
      <c r="AM12" s="32">
        <f>BH12+BN12</f>
        <v>0</v>
      </c>
      <c r="AN12" s="32">
        <f>AL12+AM12</f>
        <v>339.7</v>
      </c>
      <c r="AO12" s="32">
        <v>421.4</v>
      </c>
      <c r="AP12" s="32">
        <v>0</v>
      </c>
      <c r="AQ12" s="32">
        <v>421.4</v>
      </c>
      <c r="AR12" s="32">
        <v>201.6</v>
      </c>
      <c r="AS12" s="32">
        <v>0</v>
      </c>
      <c r="AT12" s="32">
        <v>201.6</v>
      </c>
      <c r="AU12" s="32">
        <v>39.700000000000003</v>
      </c>
      <c r="AV12" s="32">
        <v>0</v>
      </c>
      <c r="AW12" s="32">
        <v>39.700000000000003</v>
      </c>
      <c r="AX12" s="32">
        <v>580.29999999999995</v>
      </c>
      <c r="AY12" s="32">
        <v>0</v>
      </c>
      <c r="AZ12" s="32">
        <v>580.29999999999995</v>
      </c>
      <c r="BA12" s="32">
        <v>0</v>
      </c>
      <c r="BB12" s="32"/>
      <c r="BC12" s="32"/>
      <c r="BD12" s="32">
        <v>700</v>
      </c>
      <c r="BE12" s="32"/>
      <c r="BF12" s="32">
        <f>BD12+BE12</f>
        <v>700</v>
      </c>
      <c r="BG12" s="32">
        <v>300</v>
      </c>
      <c r="BH12" s="32"/>
      <c r="BI12" s="32">
        <f>BG12+BH12</f>
        <v>300</v>
      </c>
      <c r="BJ12" s="32">
        <v>0</v>
      </c>
      <c r="BK12" s="32">
        <v>0</v>
      </c>
      <c r="BL12" s="32">
        <v>0</v>
      </c>
      <c r="BM12" s="32">
        <v>0</v>
      </c>
      <c r="BN12" s="32"/>
      <c r="BO12" s="32"/>
      <c r="BP12" s="32">
        <f>BS12</f>
        <v>2798</v>
      </c>
      <c r="BQ12" s="32">
        <v>0</v>
      </c>
      <c r="BR12" s="32">
        <v>2798</v>
      </c>
      <c r="BS12" s="32">
        <v>2798</v>
      </c>
      <c r="BT12" s="32">
        <v>0</v>
      </c>
      <c r="BU12" s="32">
        <v>2798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>
        <v>0</v>
      </c>
      <c r="CH12" s="32">
        <v>0</v>
      </c>
      <c r="CI12" s="32">
        <v>0</v>
      </c>
      <c r="CJ12" s="32">
        <v>0</v>
      </c>
      <c r="CK12" s="32">
        <v>0</v>
      </c>
      <c r="CL12" s="32">
        <v>0</v>
      </c>
      <c r="CM12" s="32">
        <v>0</v>
      </c>
      <c r="CN12" s="32">
        <v>0</v>
      </c>
      <c r="CO12" s="32">
        <v>0</v>
      </c>
      <c r="CP12" s="32">
        <v>0</v>
      </c>
      <c r="CQ12" s="32">
        <v>0</v>
      </c>
      <c r="CR12" s="32">
        <v>0</v>
      </c>
      <c r="CS12" s="32">
        <v>0</v>
      </c>
      <c r="CT12" s="32">
        <f>CW12+CZ12+DC12</f>
        <v>48841</v>
      </c>
      <c r="CU12" s="32"/>
      <c r="CV12" s="32">
        <f>CT12+CU12</f>
        <v>48841</v>
      </c>
      <c r="CW12" s="32">
        <v>47613.1</v>
      </c>
      <c r="CX12" s="32">
        <v>0</v>
      </c>
      <c r="CY12" s="32">
        <v>47613.1</v>
      </c>
      <c r="CZ12" s="32"/>
      <c r="DA12" s="32"/>
      <c r="DB12" s="32"/>
      <c r="DC12" s="32">
        <v>1227.9000000000001</v>
      </c>
      <c r="DD12" s="32">
        <v>0</v>
      </c>
      <c r="DE12" s="32">
        <v>1227.9000000000001</v>
      </c>
      <c r="DF12" s="32">
        <f>DL12+DO12+DR12</f>
        <v>34426.6</v>
      </c>
      <c r="DG12" s="32"/>
      <c r="DH12" s="32">
        <f>DF12+DG12</f>
        <v>34426.6</v>
      </c>
      <c r="DI12" s="32">
        <f>DU12</f>
        <v>8970.6</v>
      </c>
      <c r="DJ12" s="32">
        <f>DV12</f>
        <v>0</v>
      </c>
      <c r="DK12" s="32">
        <f>DI12+DJ12</f>
        <v>8970.6</v>
      </c>
      <c r="DL12" s="32">
        <v>0</v>
      </c>
      <c r="DM12" s="32"/>
      <c r="DN12" s="32"/>
      <c r="DO12" s="32">
        <v>34426.6</v>
      </c>
      <c r="DP12" s="32">
        <v>0</v>
      </c>
      <c r="DQ12" s="32">
        <v>34426.6</v>
      </c>
      <c r="DR12" s="32">
        <v>0</v>
      </c>
      <c r="DS12" s="32">
        <v>0</v>
      </c>
      <c r="DT12" s="32">
        <v>0</v>
      </c>
      <c r="DU12" s="32">
        <v>8970.6</v>
      </c>
      <c r="DV12" s="32"/>
      <c r="DW12" s="32">
        <f>DU12+DV12</f>
        <v>8970.6</v>
      </c>
      <c r="DX12" s="32">
        <f>EA12+ED12+EG12+EJ12</f>
        <v>96.5</v>
      </c>
      <c r="DY12" s="32">
        <v>0</v>
      </c>
      <c r="DZ12" s="32">
        <v>96.5</v>
      </c>
      <c r="EA12" s="32">
        <v>0</v>
      </c>
      <c r="EB12" s="32">
        <v>0</v>
      </c>
      <c r="EC12" s="32">
        <v>0</v>
      </c>
      <c r="ED12" s="32">
        <v>0</v>
      </c>
      <c r="EE12" s="32">
        <v>0</v>
      </c>
      <c r="EF12" s="32">
        <v>0</v>
      </c>
      <c r="EG12" s="32">
        <v>96.5</v>
      </c>
      <c r="EH12" s="32">
        <v>0</v>
      </c>
      <c r="EI12" s="32">
        <v>96.5</v>
      </c>
      <c r="EJ12" s="32">
        <v>0</v>
      </c>
      <c r="EK12" s="32">
        <v>0</v>
      </c>
      <c r="EL12" s="32">
        <v>0</v>
      </c>
      <c r="EM12" s="32">
        <v>0</v>
      </c>
      <c r="EN12" s="32">
        <v>0</v>
      </c>
      <c r="EO12" s="32">
        <v>0</v>
      </c>
      <c r="EP12" s="32">
        <v>0</v>
      </c>
      <c r="EQ12" s="32">
        <v>0</v>
      </c>
      <c r="ER12" s="32">
        <v>0</v>
      </c>
      <c r="ES12" s="32">
        <v>0</v>
      </c>
      <c r="ET12" s="32">
        <v>0</v>
      </c>
      <c r="EU12" s="32">
        <v>0</v>
      </c>
      <c r="EV12" s="32">
        <f>EY12</f>
        <v>88176.4</v>
      </c>
      <c r="EW12" s="32">
        <v>0</v>
      </c>
      <c r="EX12" s="32">
        <v>88176.4</v>
      </c>
      <c r="EY12" s="32">
        <v>88176.4</v>
      </c>
      <c r="EZ12" s="32">
        <v>0</v>
      </c>
      <c r="FA12" s="32">
        <v>88176.4</v>
      </c>
      <c r="FB12" s="32">
        <v>0</v>
      </c>
      <c r="FC12" s="32">
        <v>0</v>
      </c>
      <c r="FD12" s="32">
        <v>0</v>
      </c>
      <c r="FE12" s="32">
        <v>0</v>
      </c>
      <c r="FF12" s="32">
        <v>0</v>
      </c>
      <c r="FG12" s="32">
        <v>0</v>
      </c>
      <c r="FH12" s="32">
        <v>0</v>
      </c>
      <c r="FI12" s="32">
        <v>0</v>
      </c>
      <c r="FJ12" s="32">
        <v>0</v>
      </c>
      <c r="FK12" s="32">
        <v>0</v>
      </c>
      <c r="FL12" s="32">
        <v>0</v>
      </c>
      <c r="FM12" s="32">
        <v>0</v>
      </c>
      <c r="FN12" s="32">
        <f>FQ12+FT12</f>
        <v>471851.89999999997</v>
      </c>
      <c r="FO12" s="32">
        <f>FR12+FU12</f>
        <v>0</v>
      </c>
      <c r="FP12" s="32">
        <f>FN12+FO12</f>
        <v>471851.89999999997</v>
      </c>
      <c r="FQ12" s="32">
        <f>H12+AI12+BP12+BV12+CT12+DF12+DX12+EM12+EV12+FB12</f>
        <v>462541.6</v>
      </c>
      <c r="FR12" s="32">
        <f>I12+AJ12+CU12+DG12</f>
        <v>0</v>
      </c>
      <c r="FS12" s="32">
        <f>FQ12+FR12</f>
        <v>462541.6</v>
      </c>
      <c r="FT12" s="32">
        <f>AL12+BY12+K12+DI12</f>
        <v>9310.3000000000011</v>
      </c>
      <c r="FU12" s="32">
        <f>L12+AM12+DJ12</f>
        <v>0</v>
      </c>
      <c r="FV12" s="32">
        <f>FT12+FU12</f>
        <v>9310.3000000000011</v>
      </c>
    </row>
    <row r="13" spans="1:178" s="17" customFormat="1" ht="12.75" customHeight="1" x14ac:dyDescent="0.2">
      <c r="A13" s="31" t="s">
        <v>22</v>
      </c>
      <c r="B13" s="64"/>
      <c r="C13" s="64"/>
      <c r="D13" s="64"/>
      <c r="E13" s="64"/>
      <c r="F13" s="64"/>
      <c r="G13" s="64"/>
      <c r="H13" s="32">
        <f t="shared" ref="H13:H33" si="142">N13+Q13+T13+W13+Z13+AC13</f>
        <v>1633595.6</v>
      </c>
      <c r="I13" s="32">
        <f t="shared" si="141"/>
        <v>0</v>
      </c>
      <c r="J13" s="32">
        <f t="shared" ref="J13:J33" si="143">H13+I13</f>
        <v>1633595.6</v>
      </c>
      <c r="K13" s="32">
        <f t="shared" ref="K13:K33" si="144">AF13</f>
        <v>81232.600000000006</v>
      </c>
      <c r="L13" s="32"/>
      <c r="M13" s="32">
        <f t="shared" ref="M13:M15" si="145">K13+L13</f>
        <v>81232.600000000006</v>
      </c>
      <c r="N13" s="32">
        <v>272546.59999999998</v>
      </c>
      <c r="O13" s="32">
        <v>0</v>
      </c>
      <c r="P13" s="32">
        <v>272546.59999999998</v>
      </c>
      <c r="Q13" s="32">
        <v>43200</v>
      </c>
      <c r="R13" s="32">
        <v>0</v>
      </c>
      <c r="S13" s="32">
        <v>43200</v>
      </c>
      <c r="T13" s="32">
        <v>30164.400000000001</v>
      </c>
      <c r="U13" s="32">
        <v>0</v>
      </c>
      <c r="V13" s="32">
        <v>30164.400000000001</v>
      </c>
      <c r="W13" s="32">
        <v>729489.3</v>
      </c>
      <c r="X13" s="35"/>
      <c r="Y13" s="32">
        <f t="shared" ref="Y13:Y28" si="146">W13+X13</f>
        <v>729489.3</v>
      </c>
      <c r="Z13" s="32">
        <v>368652.5</v>
      </c>
      <c r="AA13" s="34"/>
      <c r="AB13" s="32">
        <f t="shared" ref="AB13:AB29" si="147">Z13+AA13</f>
        <v>368652.5</v>
      </c>
      <c r="AC13" s="32">
        <v>189542.8</v>
      </c>
      <c r="AD13" s="32"/>
      <c r="AE13" s="32">
        <f t="shared" ref="AE13:AE15" si="148">AC13+AD13</f>
        <v>189542.8</v>
      </c>
      <c r="AF13" s="32">
        <v>81232.600000000006</v>
      </c>
      <c r="AG13" s="32"/>
      <c r="AH13" s="32">
        <f t="shared" ref="AH13:AH15" si="149">AF13+AG13</f>
        <v>81232.600000000006</v>
      </c>
      <c r="AI13" s="32">
        <f t="shared" ref="AI13:AI33" si="150">AO13+AR13+AX13+BA13+BD13+BJ13</f>
        <v>3248.2</v>
      </c>
      <c r="AJ13" s="32">
        <f t="shared" ref="AJ13:AJ29" si="151">BB13+BE13+BK13</f>
        <v>0</v>
      </c>
      <c r="AK13" s="32">
        <f t="shared" ref="AK13:AK33" si="152">AI13+AJ13</f>
        <v>3248.2</v>
      </c>
      <c r="AL13" s="32">
        <f t="shared" ref="AL13:AL33" si="153">AU13+BG13+BM13</f>
        <v>486.1</v>
      </c>
      <c r="AM13" s="32">
        <f t="shared" ref="AM13:AM15" si="154">BH13+BN13</f>
        <v>0</v>
      </c>
      <c r="AN13" s="32">
        <f t="shared" ref="AN13:AN33" si="155">AL13+AM13</f>
        <v>486.1</v>
      </c>
      <c r="AO13" s="32">
        <v>785.1</v>
      </c>
      <c r="AP13" s="32">
        <v>0</v>
      </c>
      <c r="AQ13" s="32">
        <v>785.1</v>
      </c>
      <c r="AR13" s="32">
        <v>547.5</v>
      </c>
      <c r="AS13" s="32">
        <v>0</v>
      </c>
      <c r="AT13" s="32">
        <v>547.5</v>
      </c>
      <c r="AU13" s="32">
        <v>107.8</v>
      </c>
      <c r="AV13" s="32">
        <v>0</v>
      </c>
      <c r="AW13" s="32">
        <v>107.8</v>
      </c>
      <c r="AX13" s="32">
        <v>1032.8</v>
      </c>
      <c r="AY13" s="32">
        <v>0</v>
      </c>
      <c r="AZ13" s="32">
        <v>1032.8</v>
      </c>
      <c r="BA13" s="32">
        <v>0</v>
      </c>
      <c r="BB13" s="32"/>
      <c r="BC13" s="32"/>
      <c r="BD13" s="32">
        <v>0</v>
      </c>
      <c r="BE13" s="32">
        <v>0</v>
      </c>
      <c r="BF13" s="32">
        <v>0</v>
      </c>
      <c r="BG13" s="32">
        <v>0</v>
      </c>
      <c r="BH13" s="32"/>
      <c r="BI13" s="32"/>
      <c r="BJ13" s="32">
        <v>882.8</v>
      </c>
      <c r="BK13" s="32"/>
      <c r="BL13" s="32">
        <f t="shared" ref="BL13" si="156">BJ13+BK13</f>
        <v>882.8</v>
      </c>
      <c r="BM13" s="32">
        <v>378.3</v>
      </c>
      <c r="BN13" s="32"/>
      <c r="BO13" s="32">
        <f t="shared" ref="BO13" si="157">BM13+BN13</f>
        <v>378.3</v>
      </c>
      <c r="BP13" s="32">
        <f t="shared" ref="BP13:BP33" si="158">BS13</f>
        <v>7858</v>
      </c>
      <c r="BQ13" s="32">
        <v>0</v>
      </c>
      <c r="BR13" s="32">
        <v>7858</v>
      </c>
      <c r="BS13" s="32">
        <v>7858</v>
      </c>
      <c r="BT13" s="32">
        <v>0</v>
      </c>
      <c r="BU13" s="32">
        <v>7858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>
        <v>0</v>
      </c>
      <c r="CH13" s="32">
        <v>0</v>
      </c>
      <c r="CI13" s="32">
        <v>0</v>
      </c>
      <c r="CJ13" s="32">
        <v>0</v>
      </c>
      <c r="CK13" s="32">
        <v>0</v>
      </c>
      <c r="CL13" s="32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>
        <v>0</v>
      </c>
      <c r="CT13" s="32">
        <f t="shared" ref="CT13:CT33" si="159">CW13+CZ13+DC13</f>
        <v>217760.60000000003</v>
      </c>
      <c r="CU13" s="32">
        <f t="shared" ref="CU13:CU27" si="160">DA13</f>
        <v>0</v>
      </c>
      <c r="CV13" s="32">
        <f t="shared" ref="CV13:CV33" si="161">CT13+CU13</f>
        <v>217760.60000000003</v>
      </c>
      <c r="CW13" s="32">
        <v>103189.1</v>
      </c>
      <c r="CX13" s="32">
        <v>0</v>
      </c>
      <c r="CY13" s="32">
        <v>103189.1</v>
      </c>
      <c r="CZ13" s="32">
        <v>110098.3</v>
      </c>
      <c r="DA13" s="32"/>
      <c r="DB13" s="32">
        <f t="shared" ref="DB13:DB32" si="162">CZ13+DA13</f>
        <v>110098.3</v>
      </c>
      <c r="DC13" s="32">
        <v>4473.2</v>
      </c>
      <c r="DD13" s="32">
        <v>0</v>
      </c>
      <c r="DE13" s="32">
        <v>4473.2</v>
      </c>
      <c r="DF13" s="32">
        <f t="shared" ref="DF13:DF33" si="163">DL13+DO13+DR13</f>
        <v>15344</v>
      </c>
      <c r="DG13" s="32"/>
      <c r="DH13" s="32">
        <f t="shared" ref="DH13:DH33" si="164">DF13+DG13</f>
        <v>15344</v>
      </c>
      <c r="DI13" s="32">
        <f t="shared" ref="DI13:DI33" si="165">DU13</f>
        <v>18037.3</v>
      </c>
      <c r="DJ13" s="32">
        <f t="shared" ref="DJ13:DJ33" si="166">DV13</f>
        <v>0</v>
      </c>
      <c r="DK13" s="32">
        <f t="shared" ref="DK13:DK33" si="167">DI13+DJ13</f>
        <v>18037.3</v>
      </c>
      <c r="DL13" s="32">
        <v>0</v>
      </c>
      <c r="DM13" s="32"/>
      <c r="DN13" s="32"/>
      <c r="DO13" s="32">
        <v>15344</v>
      </c>
      <c r="DP13" s="32">
        <v>0</v>
      </c>
      <c r="DQ13" s="32">
        <v>15344</v>
      </c>
      <c r="DR13" s="32">
        <v>0</v>
      </c>
      <c r="DS13" s="32">
        <v>0</v>
      </c>
      <c r="DT13" s="32">
        <v>0</v>
      </c>
      <c r="DU13" s="32">
        <v>18037.3</v>
      </c>
      <c r="DV13" s="32"/>
      <c r="DW13" s="32">
        <f t="shared" ref="DW13:DW34" si="168">DU13+DV13</f>
        <v>18037.3</v>
      </c>
      <c r="DX13" s="32">
        <f t="shared" ref="DX13:DX34" si="169">EA13+ED13+EG13+EJ13</f>
        <v>17724.2</v>
      </c>
      <c r="DY13" s="32">
        <v>0</v>
      </c>
      <c r="DZ13" s="32">
        <v>17724.2</v>
      </c>
      <c r="EA13" s="32">
        <v>0</v>
      </c>
      <c r="EB13" s="32">
        <v>0</v>
      </c>
      <c r="EC13" s="32">
        <v>0</v>
      </c>
      <c r="ED13" s="32">
        <v>1318</v>
      </c>
      <c r="EE13" s="32">
        <v>0</v>
      </c>
      <c r="EF13" s="32">
        <v>1318</v>
      </c>
      <c r="EG13" s="32">
        <v>233.8</v>
      </c>
      <c r="EH13" s="32">
        <v>0</v>
      </c>
      <c r="EI13" s="32">
        <v>233.8</v>
      </c>
      <c r="EJ13" s="32">
        <v>16172.4</v>
      </c>
      <c r="EK13" s="32">
        <v>0</v>
      </c>
      <c r="EL13" s="32">
        <v>16172.4</v>
      </c>
      <c r="EM13" s="32">
        <f t="shared" ref="EM13:EM34" si="170">EP13+ES13</f>
        <v>222944.8</v>
      </c>
      <c r="EN13" s="32">
        <v>0</v>
      </c>
      <c r="EO13" s="32">
        <v>222944.8</v>
      </c>
      <c r="EP13" s="32">
        <v>222944.8</v>
      </c>
      <c r="EQ13" s="32">
        <v>0</v>
      </c>
      <c r="ER13" s="32">
        <v>222944.8</v>
      </c>
      <c r="ES13" s="32">
        <v>0</v>
      </c>
      <c r="ET13" s="32">
        <v>0</v>
      </c>
      <c r="EU13" s="32">
        <v>0</v>
      </c>
      <c r="EV13" s="32">
        <f t="shared" ref="EV13:EV33" si="171">EY13</f>
        <v>384908.5</v>
      </c>
      <c r="EW13" s="32">
        <v>0</v>
      </c>
      <c r="EX13" s="32">
        <v>384908.5</v>
      </c>
      <c r="EY13" s="32">
        <v>384908.5</v>
      </c>
      <c r="EZ13" s="32">
        <v>0</v>
      </c>
      <c r="FA13" s="32">
        <v>384908.5</v>
      </c>
      <c r="FB13" s="32">
        <v>0</v>
      </c>
      <c r="FC13" s="32">
        <v>0</v>
      </c>
      <c r="FD13" s="32">
        <v>0</v>
      </c>
      <c r="FE13" s="32">
        <v>0</v>
      </c>
      <c r="FF13" s="32">
        <v>0</v>
      </c>
      <c r="FG13" s="32">
        <v>0</v>
      </c>
      <c r="FH13" s="32">
        <v>0</v>
      </c>
      <c r="FI13" s="32">
        <v>0</v>
      </c>
      <c r="FJ13" s="32">
        <v>0</v>
      </c>
      <c r="FK13" s="32">
        <v>0</v>
      </c>
      <c r="FL13" s="32">
        <v>0</v>
      </c>
      <c r="FM13" s="32">
        <v>0</v>
      </c>
      <c r="FN13" s="32">
        <f t="shared" ref="FN13:FN34" si="172">FQ13+FT13</f>
        <v>2603139.9</v>
      </c>
      <c r="FO13" s="32">
        <f t="shared" ref="FO13:FO34" si="173">FR13+FU13</f>
        <v>0</v>
      </c>
      <c r="FP13" s="32">
        <f t="shared" ref="FP13:FP34" si="174">FN13+FO13</f>
        <v>2603139.9</v>
      </c>
      <c r="FQ13" s="32">
        <f t="shared" ref="FQ13:FQ34" si="175">H13+AI13+BP13+BV13+CT13+DF13+DX13+EM13+EV13+FB13</f>
        <v>2503383.9</v>
      </c>
      <c r="FR13" s="32">
        <f t="shared" ref="FR13:FR34" si="176">I13+AJ13+CU13+DG13</f>
        <v>0</v>
      </c>
      <c r="FS13" s="32">
        <f t="shared" ref="FS13:FS34" si="177">FQ13+FR13</f>
        <v>2503383.9</v>
      </c>
      <c r="FT13" s="32">
        <f t="shared" ref="FT13:FT33" si="178">AL13+BY13+K13+DI13</f>
        <v>99756.000000000015</v>
      </c>
      <c r="FU13" s="32">
        <f t="shared" ref="FU13:FU34" si="179">L13+AM13+DJ13</f>
        <v>0</v>
      </c>
      <c r="FV13" s="32">
        <f t="shared" ref="FV13:FV34" si="180">FT13+FU13</f>
        <v>99756.000000000015</v>
      </c>
    </row>
    <row r="14" spans="1:178" s="17" customFormat="1" ht="12.75" customHeight="1" x14ac:dyDescent="0.2">
      <c r="A14" s="31" t="s">
        <v>21</v>
      </c>
      <c r="B14" s="64"/>
      <c r="C14" s="64"/>
      <c r="D14" s="64"/>
      <c r="E14" s="64"/>
      <c r="F14" s="64"/>
      <c r="G14" s="64"/>
      <c r="H14" s="32">
        <f t="shared" si="142"/>
        <v>922834.6</v>
      </c>
      <c r="I14" s="32">
        <f t="shared" si="141"/>
        <v>0</v>
      </c>
      <c r="J14" s="32">
        <f t="shared" si="143"/>
        <v>922834.6</v>
      </c>
      <c r="K14" s="32">
        <f t="shared" si="144"/>
        <v>0</v>
      </c>
      <c r="L14" s="32"/>
      <c r="M14" s="32"/>
      <c r="N14" s="32">
        <v>65887.399999999994</v>
      </c>
      <c r="O14" s="32">
        <v>0</v>
      </c>
      <c r="P14" s="32">
        <v>65887.399999999994</v>
      </c>
      <c r="Q14" s="32">
        <v>18756</v>
      </c>
      <c r="R14" s="32">
        <v>0</v>
      </c>
      <c r="S14" s="32">
        <v>18756</v>
      </c>
      <c r="T14" s="32">
        <v>12910.7</v>
      </c>
      <c r="U14" s="32">
        <v>0</v>
      </c>
      <c r="V14" s="32">
        <v>12910.7</v>
      </c>
      <c r="W14" s="32">
        <v>368809</v>
      </c>
      <c r="X14" s="35"/>
      <c r="Y14" s="32">
        <f t="shared" si="146"/>
        <v>368809</v>
      </c>
      <c r="Z14" s="32">
        <v>456471.5</v>
      </c>
      <c r="AA14" s="34"/>
      <c r="AB14" s="32">
        <f t="shared" si="147"/>
        <v>456471.5</v>
      </c>
      <c r="AC14" s="32">
        <v>0</v>
      </c>
      <c r="AD14" s="32">
        <v>0</v>
      </c>
      <c r="AE14" s="32">
        <v>0</v>
      </c>
      <c r="AF14" s="32">
        <v>0</v>
      </c>
      <c r="AG14" s="32"/>
      <c r="AH14" s="32"/>
      <c r="AI14" s="32">
        <f t="shared" si="150"/>
        <v>577.9</v>
      </c>
      <c r="AJ14" s="32"/>
      <c r="AK14" s="32">
        <f t="shared" si="152"/>
        <v>577.9</v>
      </c>
      <c r="AL14" s="32">
        <f t="shared" si="153"/>
        <v>30.2</v>
      </c>
      <c r="AM14" s="32"/>
      <c r="AN14" s="32">
        <f t="shared" si="155"/>
        <v>30.2</v>
      </c>
      <c r="AO14" s="32">
        <v>424.5</v>
      </c>
      <c r="AP14" s="32">
        <v>0</v>
      </c>
      <c r="AQ14" s="32">
        <v>424.5</v>
      </c>
      <c r="AR14" s="32">
        <v>153.4</v>
      </c>
      <c r="AS14" s="32">
        <v>0</v>
      </c>
      <c r="AT14" s="32">
        <v>153.4</v>
      </c>
      <c r="AU14" s="32">
        <v>30.2</v>
      </c>
      <c r="AV14" s="32">
        <v>0</v>
      </c>
      <c r="AW14" s="32">
        <v>30.2</v>
      </c>
      <c r="AX14" s="32"/>
      <c r="AY14" s="32">
        <v>0</v>
      </c>
      <c r="AZ14" s="32">
        <v>0</v>
      </c>
      <c r="BA14" s="32">
        <v>0</v>
      </c>
      <c r="BB14" s="32"/>
      <c r="BC14" s="32"/>
      <c r="BD14" s="32">
        <v>0</v>
      </c>
      <c r="BE14" s="32">
        <v>0</v>
      </c>
      <c r="BF14" s="32">
        <v>0</v>
      </c>
      <c r="BG14" s="32">
        <v>0</v>
      </c>
      <c r="BH14" s="32"/>
      <c r="BI14" s="32"/>
      <c r="BJ14" s="32">
        <v>0</v>
      </c>
      <c r="BK14" s="32">
        <v>0</v>
      </c>
      <c r="BL14" s="32">
        <v>0</v>
      </c>
      <c r="BM14" s="32">
        <v>0</v>
      </c>
      <c r="BN14" s="32"/>
      <c r="BO14" s="32"/>
      <c r="BP14" s="32">
        <f t="shared" si="158"/>
        <v>943</v>
      </c>
      <c r="BQ14" s="32">
        <v>0</v>
      </c>
      <c r="BR14" s="32">
        <v>943</v>
      </c>
      <c r="BS14" s="32">
        <v>943</v>
      </c>
      <c r="BT14" s="32">
        <v>0</v>
      </c>
      <c r="BU14" s="32">
        <v>943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>
        <v>0</v>
      </c>
      <c r="CH14" s="32">
        <v>0</v>
      </c>
      <c r="CI14" s="32">
        <v>0</v>
      </c>
      <c r="CJ14" s="32">
        <v>0</v>
      </c>
      <c r="CK14" s="32">
        <v>0</v>
      </c>
      <c r="CL14" s="32">
        <v>0</v>
      </c>
      <c r="CM14" s="32">
        <v>0</v>
      </c>
      <c r="CN14" s="32">
        <v>0</v>
      </c>
      <c r="CO14" s="32">
        <v>0</v>
      </c>
      <c r="CP14" s="32">
        <v>0</v>
      </c>
      <c r="CQ14" s="32">
        <v>0</v>
      </c>
      <c r="CR14" s="32">
        <v>0</v>
      </c>
      <c r="CS14" s="32">
        <v>0</v>
      </c>
      <c r="CT14" s="32">
        <f t="shared" si="159"/>
        <v>55090.1</v>
      </c>
      <c r="CU14" s="32"/>
      <c r="CV14" s="32">
        <f t="shared" si="161"/>
        <v>55090.1</v>
      </c>
      <c r="CW14" s="32">
        <v>39388.400000000001</v>
      </c>
      <c r="CX14" s="32">
        <v>0</v>
      </c>
      <c r="CY14" s="32">
        <v>39388.400000000001</v>
      </c>
      <c r="CZ14" s="32">
        <v>15000</v>
      </c>
      <c r="DA14" s="32"/>
      <c r="DB14" s="32">
        <f t="shared" si="162"/>
        <v>15000</v>
      </c>
      <c r="DC14" s="32">
        <v>701.7</v>
      </c>
      <c r="DD14" s="32">
        <v>0</v>
      </c>
      <c r="DE14" s="32">
        <v>701.7</v>
      </c>
      <c r="DF14" s="32">
        <f t="shared" si="163"/>
        <v>6449.7</v>
      </c>
      <c r="DG14" s="32"/>
      <c r="DH14" s="32">
        <f t="shared" si="164"/>
        <v>6449.7</v>
      </c>
      <c r="DI14" s="32">
        <f t="shared" si="165"/>
        <v>5802.5</v>
      </c>
      <c r="DJ14" s="32">
        <f t="shared" si="166"/>
        <v>0</v>
      </c>
      <c r="DK14" s="32">
        <f t="shared" si="167"/>
        <v>5802.5</v>
      </c>
      <c r="DL14" s="32">
        <v>0</v>
      </c>
      <c r="DM14" s="32"/>
      <c r="DN14" s="32"/>
      <c r="DO14" s="32">
        <v>6449.7</v>
      </c>
      <c r="DP14" s="32">
        <v>0</v>
      </c>
      <c r="DQ14" s="32">
        <v>6449.7</v>
      </c>
      <c r="DR14" s="32">
        <v>0</v>
      </c>
      <c r="DS14" s="32">
        <v>0</v>
      </c>
      <c r="DT14" s="32">
        <v>0</v>
      </c>
      <c r="DU14" s="32">
        <v>5802.5</v>
      </c>
      <c r="DV14" s="32"/>
      <c r="DW14" s="32">
        <f t="shared" si="168"/>
        <v>5802.5</v>
      </c>
      <c r="DX14" s="32">
        <f t="shared" si="169"/>
        <v>3971.6000000000004</v>
      </c>
      <c r="DY14" s="32">
        <v>0</v>
      </c>
      <c r="DZ14" s="32">
        <v>3971.6</v>
      </c>
      <c r="EA14" s="32">
        <v>0</v>
      </c>
      <c r="EB14" s="32">
        <v>0</v>
      </c>
      <c r="EC14" s="32">
        <v>0</v>
      </c>
      <c r="ED14" s="32">
        <v>1317.2</v>
      </c>
      <c r="EE14" s="32">
        <v>0</v>
      </c>
      <c r="EF14" s="32">
        <v>1317.2</v>
      </c>
      <c r="EG14" s="32">
        <v>42.1</v>
      </c>
      <c r="EH14" s="32">
        <v>0</v>
      </c>
      <c r="EI14" s="32">
        <v>42.1</v>
      </c>
      <c r="EJ14" s="32">
        <v>2612.3000000000002</v>
      </c>
      <c r="EK14" s="32">
        <v>0</v>
      </c>
      <c r="EL14" s="32">
        <v>2612.3000000000002</v>
      </c>
      <c r="EM14" s="32">
        <v>0</v>
      </c>
      <c r="EN14" s="32">
        <v>0</v>
      </c>
      <c r="EO14" s="32">
        <v>0</v>
      </c>
      <c r="EP14" s="32">
        <v>0</v>
      </c>
      <c r="EQ14" s="32">
        <v>0</v>
      </c>
      <c r="ER14" s="32">
        <v>0</v>
      </c>
      <c r="ES14" s="32">
        <v>0</v>
      </c>
      <c r="ET14" s="32">
        <v>0</v>
      </c>
      <c r="EU14" s="32">
        <v>0</v>
      </c>
      <c r="EV14" s="32">
        <f t="shared" si="171"/>
        <v>71935.8</v>
      </c>
      <c r="EW14" s="32">
        <v>0</v>
      </c>
      <c r="EX14" s="32">
        <v>71935.8</v>
      </c>
      <c r="EY14" s="32">
        <v>71935.8</v>
      </c>
      <c r="EZ14" s="32">
        <v>0</v>
      </c>
      <c r="FA14" s="32">
        <v>71935.8</v>
      </c>
      <c r="FB14" s="32">
        <f t="shared" ref="FB14:FB34" si="181">FE14+FH14+FK14</f>
        <v>450000</v>
      </c>
      <c r="FC14" s="32">
        <v>0</v>
      </c>
      <c r="FD14" s="32">
        <v>450000</v>
      </c>
      <c r="FE14" s="32">
        <v>0</v>
      </c>
      <c r="FF14" s="32">
        <v>0</v>
      </c>
      <c r="FG14" s="32">
        <v>0</v>
      </c>
      <c r="FH14" s="32">
        <v>450000</v>
      </c>
      <c r="FI14" s="32">
        <v>0</v>
      </c>
      <c r="FJ14" s="32">
        <v>450000</v>
      </c>
      <c r="FK14" s="32">
        <v>0</v>
      </c>
      <c r="FL14" s="32">
        <v>0</v>
      </c>
      <c r="FM14" s="32">
        <v>0</v>
      </c>
      <c r="FN14" s="32">
        <f t="shared" si="172"/>
        <v>1517635.4</v>
      </c>
      <c r="FO14" s="32">
        <f t="shared" si="173"/>
        <v>0</v>
      </c>
      <c r="FP14" s="32">
        <f t="shared" si="174"/>
        <v>1517635.4</v>
      </c>
      <c r="FQ14" s="32">
        <f t="shared" si="175"/>
        <v>1511802.7</v>
      </c>
      <c r="FR14" s="32">
        <f t="shared" si="176"/>
        <v>0</v>
      </c>
      <c r="FS14" s="32">
        <f t="shared" si="177"/>
        <v>1511802.7</v>
      </c>
      <c r="FT14" s="32">
        <f t="shared" si="178"/>
        <v>5832.7</v>
      </c>
      <c r="FU14" s="32">
        <f t="shared" si="179"/>
        <v>0</v>
      </c>
      <c r="FV14" s="32">
        <f t="shared" si="180"/>
        <v>5832.7</v>
      </c>
    </row>
    <row r="15" spans="1:178" s="17" customFormat="1" ht="12.75" customHeight="1" x14ac:dyDescent="0.2">
      <c r="A15" s="31" t="s">
        <v>20</v>
      </c>
      <c r="B15" s="64"/>
      <c r="C15" s="64"/>
      <c r="D15" s="64"/>
      <c r="E15" s="64"/>
      <c r="F15" s="64"/>
      <c r="G15" s="64"/>
      <c r="H15" s="32">
        <f t="shared" si="142"/>
        <v>672213.39999999991</v>
      </c>
      <c r="I15" s="32">
        <f t="shared" si="141"/>
        <v>0</v>
      </c>
      <c r="J15" s="32">
        <f t="shared" si="143"/>
        <v>672213.39999999991</v>
      </c>
      <c r="K15" s="32">
        <f t="shared" si="144"/>
        <v>81232.600000000006</v>
      </c>
      <c r="L15" s="32"/>
      <c r="M15" s="32">
        <f t="shared" si="145"/>
        <v>81232.600000000006</v>
      </c>
      <c r="N15" s="32">
        <v>178949.8</v>
      </c>
      <c r="O15" s="32">
        <v>0</v>
      </c>
      <c r="P15" s="32">
        <v>178949.8</v>
      </c>
      <c r="Q15" s="32">
        <v>6948</v>
      </c>
      <c r="R15" s="32">
        <v>0</v>
      </c>
      <c r="S15" s="32">
        <v>6948</v>
      </c>
      <c r="T15" s="32">
        <v>27166.1</v>
      </c>
      <c r="U15" s="32">
        <v>0</v>
      </c>
      <c r="V15" s="32">
        <v>27166.1</v>
      </c>
      <c r="W15" s="32">
        <v>0</v>
      </c>
      <c r="X15" s="35"/>
      <c r="Y15" s="32">
        <v>0</v>
      </c>
      <c r="Z15" s="32">
        <v>269606.8</v>
      </c>
      <c r="AA15" s="34"/>
      <c r="AB15" s="32">
        <f t="shared" si="147"/>
        <v>269606.8</v>
      </c>
      <c r="AC15" s="32">
        <v>189542.7</v>
      </c>
      <c r="AD15" s="32"/>
      <c r="AE15" s="32">
        <f t="shared" si="148"/>
        <v>189542.7</v>
      </c>
      <c r="AF15" s="32">
        <v>81232.600000000006</v>
      </c>
      <c r="AG15" s="32"/>
      <c r="AH15" s="32">
        <f t="shared" si="149"/>
        <v>81232.600000000006</v>
      </c>
      <c r="AI15" s="32">
        <f t="shared" si="150"/>
        <v>2544.1000000000004</v>
      </c>
      <c r="AJ15" s="32">
        <f t="shared" si="151"/>
        <v>0</v>
      </c>
      <c r="AK15" s="32">
        <f t="shared" si="152"/>
        <v>2544.1000000000004</v>
      </c>
      <c r="AL15" s="32">
        <f t="shared" si="153"/>
        <v>264.89999999999998</v>
      </c>
      <c r="AM15" s="32">
        <f t="shared" si="154"/>
        <v>0</v>
      </c>
      <c r="AN15" s="32">
        <f t="shared" si="155"/>
        <v>264.89999999999998</v>
      </c>
      <c r="AO15" s="32">
        <v>914.7</v>
      </c>
      <c r="AP15" s="32">
        <v>0</v>
      </c>
      <c r="AQ15" s="32">
        <v>914.7</v>
      </c>
      <c r="AR15" s="32">
        <v>431.2</v>
      </c>
      <c r="AS15" s="32">
        <v>0</v>
      </c>
      <c r="AT15" s="32">
        <v>431.2</v>
      </c>
      <c r="AU15" s="32">
        <v>84.9</v>
      </c>
      <c r="AV15" s="32">
        <v>0</v>
      </c>
      <c r="AW15" s="32">
        <v>84.9</v>
      </c>
      <c r="AX15" s="32">
        <v>778.2</v>
      </c>
      <c r="AY15" s="32">
        <v>0</v>
      </c>
      <c r="AZ15" s="32">
        <v>778.2</v>
      </c>
      <c r="BA15" s="32">
        <v>0</v>
      </c>
      <c r="BB15" s="32"/>
      <c r="BC15" s="32"/>
      <c r="BD15" s="32">
        <v>420</v>
      </c>
      <c r="BE15" s="32"/>
      <c r="BF15" s="32">
        <f t="shared" ref="BF15" si="182">BD15+BE15</f>
        <v>420</v>
      </c>
      <c r="BG15" s="32">
        <v>180</v>
      </c>
      <c r="BH15" s="32"/>
      <c r="BI15" s="32">
        <f t="shared" ref="BI15" si="183">BG15+BH15</f>
        <v>180</v>
      </c>
      <c r="BJ15" s="32">
        <v>0</v>
      </c>
      <c r="BK15" s="32">
        <v>0</v>
      </c>
      <c r="BL15" s="32">
        <v>0</v>
      </c>
      <c r="BM15" s="32">
        <v>0</v>
      </c>
      <c r="BN15" s="32"/>
      <c r="BO15" s="32"/>
      <c r="BP15" s="32">
        <f t="shared" si="158"/>
        <v>5817</v>
      </c>
      <c r="BQ15" s="32">
        <v>0</v>
      </c>
      <c r="BR15" s="32">
        <v>5817</v>
      </c>
      <c r="BS15" s="32">
        <v>5817</v>
      </c>
      <c r="BT15" s="32">
        <v>0</v>
      </c>
      <c r="BU15" s="32">
        <v>5817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>
        <v>0</v>
      </c>
      <c r="CH15" s="32">
        <v>0</v>
      </c>
      <c r="CI15" s="32">
        <v>0</v>
      </c>
      <c r="CJ15" s="32">
        <v>0</v>
      </c>
      <c r="CK15" s="32">
        <v>0</v>
      </c>
      <c r="CL15" s="32">
        <v>0</v>
      </c>
      <c r="CM15" s="32">
        <v>0</v>
      </c>
      <c r="CN15" s="32">
        <v>0</v>
      </c>
      <c r="CO15" s="32">
        <v>0</v>
      </c>
      <c r="CP15" s="32">
        <v>0</v>
      </c>
      <c r="CQ15" s="32">
        <v>0</v>
      </c>
      <c r="CR15" s="32">
        <v>0</v>
      </c>
      <c r="CS15" s="32">
        <v>0</v>
      </c>
      <c r="CT15" s="32">
        <f t="shared" si="159"/>
        <v>71407.7</v>
      </c>
      <c r="CU15" s="32"/>
      <c r="CV15" s="32">
        <f t="shared" si="161"/>
        <v>71407.7</v>
      </c>
      <c r="CW15" s="32">
        <v>53953.5</v>
      </c>
      <c r="CX15" s="32">
        <v>0</v>
      </c>
      <c r="CY15" s="32">
        <v>53953.5</v>
      </c>
      <c r="CZ15" s="32">
        <v>0</v>
      </c>
      <c r="DA15" s="32"/>
      <c r="DB15" s="32"/>
      <c r="DC15" s="32">
        <v>17454.2</v>
      </c>
      <c r="DD15" s="32">
        <v>0</v>
      </c>
      <c r="DE15" s="32">
        <v>17454.2</v>
      </c>
      <c r="DF15" s="32">
        <f t="shared" si="163"/>
        <v>21477.3</v>
      </c>
      <c r="DG15" s="32"/>
      <c r="DH15" s="32">
        <f t="shared" si="164"/>
        <v>21477.3</v>
      </c>
      <c r="DI15" s="32">
        <f t="shared" si="165"/>
        <v>15703.6</v>
      </c>
      <c r="DJ15" s="32">
        <f t="shared" si="166"/>
        <v>0</v>
      </c>
      <c r="DK15" s="32">
        <f t="shared" si="167"/>
        <v>15703.6</v>
      </c>
      <c r="DL15" s="32">
        <v>0</v>
      </c>
      <c r="DM15" s="32"/>
      <c r="DN15" s="32"/>
      <c r="DO15" s="32">
        <v>21477.3</v>
      </c>
      <c r="DP15" s="32">
        <v>0</v>
      </c>
      <c r="DQ15" s="32">
        <v>21477.3</v>
      </c>
      <c r="DR15" s="32">
        <v>0</v>
      </c>
      <c r="DS15" s="32">
        <v>0</v>
      </c>
      <c r="DT15" s="32">
        <v>0</v>
      </c>
      <c r="DU15" s="32">
        <v>15703.6</v>
      </c>
      <c r="DV15" s="32"/>
      <c r="DW15" s="32">
        <f t="shared" si="168"/>
        <v>15703.6</v>
      </c>
      <c r="DX15" s="32">
        <f t="shared" si="169"/>
        <v>7553.7</v>
      </c>
      <c r="DY15" s="32">
        <v>0</v>
      </c>
      <c r="DZ15" s="32">
        <v>7553.7</v>
      </c>
      <c r="EA15" s="32">
        <v>0</v>
      </c>
      <c r="EB15" s="32">
        <v>0</v>
      </c>
      <c r="EC15" s="32">
        <v>0</v>
      </c>
      <c r="ED15" s="32">
        <v>716.2</v>
      </c>
      <c r="EE15" s="32">
        <v>0</v>
      </c>
      <c r="EF15" s="32">
        <v>716.2</v>
      </c>
      <c r="EG15" s="32">
        <v>437.5</v>
      </c>
      <c r="EH15" s="32">
        <v>0</v>
      </c>
      <c r="EI15" s="32">
        <v>437.5</v>
      </c>
      <c r="EJ15" s="32">
        <v>6400</v>
      </c>
      <c r="EK15" s="32">
        <v>0</v>
      </c>
      <c r="EL15" s="32">
        <v>6400</v>
      </c>
      <c r="EM15" s="32">
        <f t="shared" si="170"/>
        <v>142327.20000000001</v>
      </c>
      <c r="EN15" s="32">
        <v>0</v>
      </c>
      <c r="EO15" s="32">
        <v>142327.20000000001</v>
      </c>
      <c r="EP15" s="32">
        <v>142327.20000000001</v>
      </c>
      <c r="EQ15" s="32">
        <v>0</v>
      </c>
      <c r="ER15" s="32">
        <v>142327.20000000001</v>
      </c>
      <c r="ES15" s="32">
        <v>0</v>
      </c>
      <c r="ET15" s="32">
        <v>0</v>
      </c>
      <c r="EU15" s="32">
        <v>0</v>
      </c>
      <c r="EV15" s="32">
        <f t="shared" si="171"/>
        <v>234284.9</v>
      </c>
      <c r="EW15" s="32">
        <v>0</v>
      </c>
      <c r="EX15" s="32">
        <v>234284.9</v>
      </c>
      <c r="EY15" s="32">
        <v>234284.9</v>
      </c>
      <c r="EZ15" s="32">
        <v>0</v>
      </c>
      <c r="FA15" s="32">
        <v>234284.9</v>
      </c>
      <c r="FB15" s="32">
        <v>0</v>
      </c>
      <c r="FC15" s="32">
        <v>0</v>
      </c>
      <c r="FD15" s="32">
        <v>0</v>
      </c>
      <c r="FE15" s="32">
        <v>0</v>
      </c>
      <c r="FF15" s="32">
        <v>0</v>
      </c>
      <c r="FG15" s="32">
        <v>0</v>
      </c>
      <c r="FH15" s="32">
        <v>0</v>
      </c>
      <c r="FI15" s="32">
        <v>0</v>
      </c>
      <c r="FJ15" s="32">
        <v>0</v>
      </c>
      <c r="FK15" s="32">
        <v>0</v>
      </c>
      <c r="FL15" s="32">
        <v>0</v>
      </c>
      <c r="FM15" s="32">
        <v>0</v>
      </c>
      <c r="FN15" s="32">
        <f t="shared" si="172"/>
        <v>1254826.3999999999</v>
      </c>
      <c r="FO15" s="32">
        <f t="shared" si="173"/>
        <v>0</v>
      </c>
      <c r="FP15" s="32">
        <f t="shared" si="174"/>
        <v>1254826.3999999999</v>
      </c>
      <c r="FQ15" s="32">
        <f t="shared" si="175"/>
        <v>1157625.2999999998</v>
      </c>
      <c r="FR15" s="32">
        <f t="shared" si="176"/>
        <v>0</v>
      </c>
      <c r="FS15" s="32">
        <f t="shared" si="177"/>
        <v>1157625.2999999998</v>
      </c>
      <c r="FT15" s="32">
        <f t="shared" si="178"/>
        <v>97201.1</v>
      </c>
      <c r="FU15" s="32">
        <f t="shared" si="179"/>
        <v>0</v>
      </c>
      <c r="FV15" s="32">
        <f t="shared" si="180"/>
        <v>97201.1</v>
      </c>
    </row>
    <row r="16" spans="1:178" s="17" customFormat="1" ht="12.75" customHeight="1" x14ac:dyDescent="0.2">
      <c r="A16" s="31" t="s">
        <v>19</v>
      </c>
      <c r="B16" s="64"/>
      <c r="C16" s="64"/>
      <c r="D16" s="64"/>
      <c r="E16" s="64"/>
      <c r="F16" s="64"/>
      <c r="G16" s="64"/>
      <c r="H16" s="32">
        <f t="shared" si="142"/>
        <v>46708.1</v>
      </c>
      <c r="I16" s="32">
        <f t="shared" si="141"/>
        <v>0</v>
      </c>
      <c r="J16" s="32">
        <f t="shared" si="143"/>
        <v>46708.1</v>
      </c>
      <c r="K16" s="32">
        <f t="shared" si="144"/>
        <v>0</v>
      </c>
      <c r="L16" s="32"/>
      <c r="M16" s="32"/>
      <c r="N16" s="32">
        <v>39079</v>
      </c>
      <c r="O16" s="32">
        <v>0</v>
      </c>
      <c r="P16" s="32">
        <v>39079</v>
      </c>
      <c r="Q16" s="32">
        <v>1080</v>
      </c>
      <c r="R16" s="32">
        <v>0</v>
      </c>
      <c r="S16" s="32">
        <v>1080</v>
      </c>
      <c r="T16" s="32">
        <v>6549.1</v>
      </c>
      <c r="U16" s="32">
        <v>0</v>
      </c>
      <c r="V16" s="32">
        <v>6549.1</v>
      </c>
      <c r="W16" s="32">
        <v>0</v>
      </c>
      <c r="X16" s="35"/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/>
      <c r="AH16" s="32"/>
      <c r="AI16" s="32">
        <f t="shared" si="150"/>
        <v>781.3</v>
      </c>
      <c r="AJ16" s="32"/>
      <c r="AK16" s="32">
        <f t="shared" si="152"/>
        <v>781.3</v>
      </c>
      <c r="AL16" s="32">
        <f t="shared" si="153"/>
        <v>17.7</v>
      </c>
      <c r="AM16" s="32"/>
      <c r="AN16" s="32">
        <f t="shared" si="155"/>
        <v>17.7</v>
      </c>
      <c r="AO16" s="32">
        <v>393.4</v>
      </c>
      <c r="AP16" s="32">
        <v>0</v>
      </c>
      <c r="AQ16" s="32">
        <v>393.4</v>
      </c>
      <c r="AR16" s="32">
        <v>89.9</v>
      </c>
      <c r="AS16" s="32">
        <v>0</v>
      </c>
      <c r="AT16" s="32">
        <v>89.9</v>
      </c>
      <c r="AU16" s="32">
        <v>17.7</v>
      </c>
      <c r="AV16" s="32">
        <v>0</v>
      </c>
      <c r="AW16" s="32">
        <v>17.7</v>
      </c>
      <c r="AX16" s="32">
        <v>298</v>
      </c>
      <c r="AY16" s="32">
        <v>0</v>
      </c>
      <c r="AZ16" s="32">
        <v>298</v>
      </c>
      <c r="BA16" s="32">
        <v>0</v>
      </c>
      <c r="BB16" s="32"/>
      <c r="BC16" s="32"/>
      <c r="BD16" s="32">
        <v>0</v>
      </c>
      <c r="BE16" s="32">
        <v>0</v>
      </c>
      <c r="BF16" s="32">
        <v>0</v>
      </c>
      <c r="BG16" s="32">
        <v>0</v>
      </c>
      <c r="BH16" s="32"/>
      <c r="BI16" s="32"/>
      <c r="BJ16" s="32">
        <v>0</v>
      </c>
      <c r="BK16" s="32">
        <v>0</v>
      </c>
      <c r="BL16" s="32">
        <v>0</v>
      </c>
      <c r="BM16" s="32">
        <v>0</v>
      </c>
      <c r="BN16" s="32"/>
      <c r="BO16" s="32"/>
      <c r="BP16" s="32">
        <f t="shared" si="158"/>
        <v>1412</v>
      </c>
      <c r="BQ16" s="32">
        <v>0</v>
      </c>
      <c r="BR16" s="32">
        <v>1412</v>
      </c>
      <c r="BS16" s="32">
        <v>1412</v>
      </c>
      <c r="BT16" s="32">
        <v>0</v>
      </c>
      <c r="BU16" s="32">
        <v>1412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>
        <v>0</v>
      </c>
      <c r="CH16" s="32">
        <v>0</v>
      </c>
      <c r="CI16" s="32">
        <v>0</v>
      </c>
      <c r="CJ16" s="32">
        <v>0</v>
      </c>
      <c r="CK16" s="32">
        <v>0</v>
      </c>
      <c r="CL16" s="32">
        <v>0</v>
      </c>
      <c r="CM16" s="32">
        <v>0</v>
      </c>
      <c r="CN16" s="32">
        <v>0</v>
      </c>
      <c r="CO16" s="32">
        <v>0</v>
      </c>
      <c r="CP16" s="32">
        <v>0</v>
      </c>
      <c r="CQ16" s="32">
        <v>0</v>
      </c>
      <c r="CR16" s="32">
        <v>0</v>
      </c>
      <c r="CS16" s="32">
        <v>0</v>
      </c>
      <c r="CT16" s="32">
        <f t="shared" si="159"/>
        <v>26316</v>
      </c>
      <c r="CU16" s="32"/>
      <c r="CV16" s="32">
        <f t="shared" si="161"/>
        <v>26316</v>
      </c>
      <c r="CW16" s="32">
        <v>25351.200000000001</v>
      </c>
      <c r="CX16" s="32">
        <v>0</v>
      </c>
      <c r="CY16" s="32">
        <v>25351.200000000001</v>
      </c>
      <c r="CZ16" s="32">
        <v>0</v>
      </c>
      <c r="DA16" s="32"/>
      <c r="DB16" s="32"/>
      <c r="DC16" s="32">
        <v>964.8</v>
      </c>
      <c r="DD16" s="32">
        <v>0</v>
      </c>
      <c r="DE16" s="32">
        <v>964.8</v>
      </c>
      <c r="DF16" s="32">
        <f t="shared" si="163"/>
        <v>2345.1</v>
      </c>
      <c r="DG16" s="32"/>
      <c r="DH16" s="32">
        <f t="shared" si="164"/>
        <v>2345.1</v>
      </c>
      <c r="DI16" s="32">
        <f t="shared" si="165"/>
        <v>4224.6000000000004</v>
      </c>
      <c r="DJ16" s="32">
        <f t="shared" si="166"/>
        <v>0</v>
      </c>
      <c r="DK16" s="32">
        <f t="shared" si="167"/>
        <v>4224.6000000000004</v>
      </c>
      <c r="DL16" s="32">
        <v>0</v>
      </c>
      <c r="DM16" s="32"/>
      <c r="DN16" s="32"/>
      <c r="DO16" s="32">
        <v>2345.1</v>
      </c>
      <c r="DP16" s="32">
        <v>0</v>
      </c>
      <c r="DQ16" s="32">
        <v>2345.1</v>
      </c>
      <c r="DR16" s="32">
        <v>0</v>
      </c>
      <c r="DS16" s="32">
        <v>0</v>
      </c>
      <c r="DT16" s="32">
        <v>0</v>
      </c>
      <c r="DU16" s="32">
        <v>4224.6000000000004</v>
      </c>
      <c r="DV16" s="32"/>
      <c r="DW16" s="32">
        <f t="shared" si="168"/>
        <v>4224.6000000000004</v>
      </c>
      <c r="DX16" s="32">
        <f t="shared" si="169"/>
        <v>769.9</v>
      </c>
      <c r="DY16" s="32">
        <v>0</v>
      </c>
      <c r="DZ16" s="32">
        <v>769.9</v>
      </c>
      <c r="EA16" s="32">
        <v>0</v>
      </c>
      <c r="EB16" s="32">
        <v>0</v>
      </c>
      <c r="EC16" s="32">
        <v>0</v>
      </c>
      <c r="ED16" s="32">
        <v>19.2</v>
      </c>
      <c r="EE16" s="32">
        <v>0</v>
      </c>
      <c r="EF16" s="32">
        <v>19.2</v>
      </c>
      <c r="EG16" s="32">
        <v>34.700000000000003</v>
      </c>
      <c r="EH16" s="32">
        <v>0</v>
      </c>
      <c r="EI16" s="32">
        <v>34.700000000000003</v>
      </c>
      <c r="EJ16" s="32">
        <v>716</v>
      </c>
      <c r="EK16" s="32">
        <v>0</v>
      </c>
      <c r="EL16" s="32">
        <v>716</v>
      </c>
      <c r="EM16" s="32">
        <f t="shared" si="170"/>
        <v>36014.9</v>
      </c>
      <c r="EN16" s="32">
        <v>0</v>
      </c>
      <c r="EO16" s="32">
        <v>36014.9</v>
      </c>
      <c r="EP16" s="32">
        <v>36014.9</v>
      </c>
      <c r="EQ16" s="32">
        <v>0</v>
      </c>
      <c r="ER16" s="32">
        <v>36014.9</v>
      </c>
      <c r="ES16" s="32">
        <v>0</v>
      </c>
      <c r="ET16" s="32">
        <v>0</v>
      </c>
      <c r="EU16" s="32">
        <v>0</v>
      </c>
      <c r="EV16" s="32">
        <f t="shared" si="171"/>
        <v>43839</v>
      </c>
      <c r="EW16" s="32">
        <v>0</v>
      </c>
      <c r="EX16" s="32">
        <v>43839</v>
      </c>
      <c r="EY16" s="32">
        <v>43839</v>
      </c>
      <c r="EZ16" s="32">
        <v>0</v>
      </c>
      <c r="FA16" s="32">
        <v>43839</v>
      </c>
      <c r="FB16" s="32">
        <v>0</v>
      </c>
      <c r="FC16" s="32">
        <v>0</v>
      </c>
      <c r="FD16" s="32">
        <v>0</v>
      </c>
      <c r="FE16" s="32">
        <v>0</v>
      </c>
      <c r="FF16" s="32">
        <v>0</v>
      </c>
      <c r="FG16" s="32">
        <v>0</v>
      </c>
      <c r="FH16" s="32">
        <v>0</v>
      </c>
      <c r="FI16" s="32">
        <v>0</v>
      </c>
      <c r="FJ16" s="32">
        <v>0</v>
      </c>
      <c r="FK16" s="32">
        <v>0</v>
      </c>
      <c r="FL16" s="32">
        <v>0</v>
      </c>
      <c r="FM16" s="32">
        <v>0</v>
      </c>
      <c r="FN16" s="32">
        <f t="shared" si="172"/>
        <v>162428.59999999998</v>
      </c>
      <c r="FO16" s="32">
        <f t="shared" si="173"/>
        <v>0</v>
      </c>
      <c r="FP16" s="32">
        <f t="shared" si="174"/>
        <v>162428.59999999998</v>
      </c>
      <c r="FQ16" s="32">
        <f t="shared" si="175"/>
        <v>158186.29999999999</v>
      </c>
      <c r="FR16" s="32">
        <f t="shared" si="176"/>
        <v>0</v>
      </c>
      <c r="FS16" s="32">
        <f t="shared" si="177"/>
        <v>158186.29999999999</v>
      </c>
      <c r="FT16" s="32">
        <f t="shared" si="178"/>
        <v>4242.3</v>
      </c>
      <c r="FU16" s="32">
        <f t="shared" si="179"/>
        <v>0</v>
      </c>
      <c r="FV16" s="32">
        <f t="shared" si="180"/>
        <v>4242.3</v>
      </c>
    </row>
    <row r="17" spans="1:178" s="17" customFormat="1" ht="12.75" customHeight="1" x14ac:dyDescent="0.2">
      <c r="A17" s="31" t="s">
        <v>18</v>
      </c>
      <c r="B17" s="64"/>
      <c r="C17" s="64"/>
      <c r="D17" s="64"/>
      <c r="E17" s="64"/>
      <c r="F17" s="64"/>
      <c r="G17" s="64"/>
      <c r="H17" s="32">
        <f t="shared" si="142"/>
        <v>33569.800000000003</v>
      </c>
      <c r="I17" s="32">
        <f t="shared" si="141"/>
        <v>0</v>
      </c>
      <c r="J17" s="32">
        <f t="shared" si="143"/>
        <v>33569.800000000003</v>
      </c>
      <c r="K17" s="32">
        <f t="shared" si="144"/>
        <v>0</v>
      </c>
      <c r="L17" s="32"/>
      <c r="M17" s="32"/>
      <c r="N17" s="32">
        <v>28138.9</v>
      </c>
      <c r="O17" s="32">
        <v>0</v>
      </c>
      <c r="P17" s="32">
        <v>28138.9</v>
      </c>
      <c r="Q17" s="32">
        <v>0</v>
      </c>
      <c r="R17" s="32">
        <v>0</v>
      </c>
      <c r="S17" s="32">
        <v>0</v>
      </c>
      <c r="T17" s="32">
        <v>5430.9</v>
      </c>
      <c r="U17" s="32">
        <v>0</v>
      </c>
      <c r="V17" s="32">
        <v>5430.9</v>
      </c>
      <c r="W17" s="32">
        <v>0</v>
      </c>
      <c r="X17" s="35"/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/>
      <c r="AH17" s="32"/>
      <c r="AI17" s="32">
        <f t="shared" si="150"/>
        <v>744.1</v>
      </c>
      <c r="AJ17" s="32"/>
      <c r="AK17" s="32">
        <f t="shared" si="152"/>
        <v>744.1</v>
      </c>
      <c r="AL17" s="32">
        <f t="shared" si="153"/>
        <v>12.8</v>
      </c>
      <c r="AM17" s="32"/>
      <c r="AN17" s="32">
        <f t="shared" si="155"/>
        <v>12.8</v>
      </c>
      <c r="AO17" s="32">
        <v>354.1</v>
      </c>
      <c r="AP17" s="32">
        <v>0</v>
      </c>
      <c r="AQ17" s="32">
        <v>354.1</v>
      </c>
      <c r="AR17" s="32">
        <v>65</v>
      </c>
      <c r="AS17" s="32">
        <v>0</v>
      </c>
      <c r="AT17" s="32">
        <v>65</v>
      </c>
      <c r="AU17" s="32">
        <v>12.8</v>
      </c>
      <c r="AV17" s="32">
        <v>0</v>
      </c>
      <c r="AW17" s="32">
        <v>12.8</v>
      </c>
      <c r="AX17" s="32">
        <v>325</v>
      </c>
      <c r="AY17" s="32">
        <v>0</v>
      </c>
      <c r="AZ17" s="32">
        <v>325</v>
      </c>
      <c r="BA17" s="32">
        <v>0</v>
      </c>
      <c r="BB17" s="32"/>
      <c r="BC17" s="32"/>
      <c r="BD17" s="32">
        <v>0</v>
      </c>
      <c r="BE17" s="32">
        <v>0</v>
      </c>
      <c r="BF17" s="32">
        <v>0</v>
      </c>
      <c r="BG17" s="32">
        <v>0</v>
      </c>
      <c r="BH17" s="32"/>
      <c r="BI17" s="32"/>
      <c r="BJ17" s="32">
        <v>0</v>
      </c>
      <c r="BK17" s="32">
        <v>0</v>
      </c>
      <c r="BL17" s="32">
        <v>0</v>
      </c>
      <c r="BM17" s="32">
        <v>0</v>
      </c>
      <c r="BN17" s="32"/>
      <c r="BO17" s="32"/>
      <c r="BP17" s="32">
        <f t="shared" si="158"/>
        <v>635</v>
      </c>
      <c r="BQ17" s="32">
        <v>0</v>
      </c>
      <c r="BR17" s="32">
        <v>635</v>
      </c>
      <c r="BS17" s="32">
        <v>635</v>
      </c>
      <c r="BT17" s="32">
        <v>0</v>
      </c>
      <c r="BU17" s="32">
        <v>635</v>
      </c>
      <c r="BV17" s="32">
        <v>0</v>
      </c>
      <c r="BW17" s="32">
        <v>0</v>
      </c>
      <c r="BX17" s="32">
        <v>0</v>
      </c>
      <c r="BY17" s="32">
        <v>0</v>
      </c>
      <c r="BZ17" s="32">
        <v>0</v>
      </c>
      <c r="CA17" s="32">
        <v>0</v>
      </c>
      <c r="CB17" s="32">
        <v>0</v>
      </c>
      <c r="CC17" s="32">
        <v>0</v>
      </c>
      <c r="CD17" s="32">
        <v>0</v>
      </c>
      <c r="CE17" s="32">
        <v>0</v>
      </c>
      <c r="CF17" s="32">
        <v>0</v>
      </c>
      <c r="CG17" s="32">
        <v>0</v>
      </c>
      <c r="CH17" s="32">
        <v>0</v>
      </c>
      <c r="CI17" s="32">
        <v>0</v>
      </c>
      <c r="CJ17" s="32">
        <v>0</v>
      </c>
      <c r="CK17" s="32">
        <v>0</v>
      </c>
      <c r="CL17" s="32">
        <v>0</v>
      </c>
      <c r="CM17" s="32">
        <v>0</v>
      </c>
      <c r="CN17" s="32">
        <v>0</v>
      </c>
      <c r="CO17" s="32">
        <v>0</v>
      </c>
      <c r="CP17" s="32">
        <v>0</v>
      </c>
      <c r="CQ17" s="32">
        <v>0</v>
      </c>
      <c r="CR17" s="32">
        <v>0</v>
      </c>
      <c r="CS17" s="32">
        <v>0</v>
      </c>
      <c r="CT17" s="32">
        <f t="shared" si="159"/>
        <v>68592</v>
      </c>
      <c r="CU17" s="32"/>
      <c r="CV17" s="32">
        <f t="shared" si="161"/>
        <v>68592</v>
      </c>
      <c r="CW17" s="32">
        <v>16440.900000000001</v>
      </c>
      <c r="CX17" s="32">
        <v>0</v>
      </c>
      <c r="CY17" s="32">
        <v>16440.900000000001</v>
      </c>
      <c r="CZ17" s="32">
        <v>45748.3</v>
      </c>
      <c r="DA17" s="32"/>
      <c r="DB17" s="32">
        <f t="shared" si="162"/>
        <v>45748.3</v>
      </c>
      <c r="DC17" s="32">
        <v>6402.8</v>
      </c>
      <c r="DD17" s="32">
        <v>0</v>
      </c>
      <c r="DE17" s="32">
        <v>6402.8</v>
      </c>
      <c r="DF17" s="32">
        <f t="shared" si="163"/>
        <v>36946</v>
      </c>
      <c r="DG17" s="32"/>
      <c r="DH17" s="32">
        <f t="shared" si="164"/>
        <v>36946</v>
      </c>
      <c r="DI17" s="32">
        <f t="shared" si="165"/>
        <v>4183.5</v>
      </c>
      <c r="DJ17" s="32">
        <f t="shared" si="166"/>
        <v>0</v>
      </c>
      <c r="DK17" s="32">
        <f t="shared" si="167"/>
        <v>4183.5</v>
      </c>
      <c r="DL17" s="32">
        <v>0</v>
      </c>
      <c r="DM17" s="32"/>
      <c r="DN17" s="32"/>
      <c r="DO17" s="32">
        <v>36946</v>
      </c>
      <c r="DP17" s="32">
        <v>0</v>
      </c>
      <c r="DQ17" s="32">
        <v>36946</v>
      </c>
      <c r="DR17" s="32">
        <v>0</v>
      </c>
      <c r="DS17" s="32">
        <v>0</v>
      </c>
      <c r="DT17" s="32">
        <v>0</v>
      </c>
      <c r="DU17" s="32">
        <v>4183.5</v>
      </c>
      <c r="DV17" s="32"/>
      <c r="DW17" s="32">
        <f t="shared" si="168"/>
        <v>4183.5</v>
      </c>
      <c r="DX17" s="32">
        <f t="shared" si="169"/>
        <v>921.6</v>
      </c>
      <c r="DY17" s="32">
        <v>0</v>
      </c>
      <c r="DZ17" s="32">
        <v>921.6</v>
      </c>
      <c r="EA17" s="32">
        <v>0</v>
      </c>
      <c r="EB17" s="32">
        <v>0</v>
      </c>
      <c r="EC17" s="32">
        <v>0</v>
      </c>
      <c r="ED17" s="32">
        <v>496.3</v>
      </c>
      <c r="EE17" s="32">
        <v>0</v>
      </c>
      <c r="EF17" s="32">
        <v>496.3</v>
      </c>
      <c r="EG17" s="32">
        <v>121.3</v>
      </c>
      <c r="EH17" s="32">
        <v>0</v>
      </c>
      <c r="EI17" s="32">
        <v>121.3</v>
      </c>
      <c r="EJ17" s="32">
        <v>304</v>
      </c>
      <c r="EK17" s="32">
        <v>0</v>
      </c>
      <c r="EL17" s="32">
        <v>304</v>
      </c>
      <c r="EM17" s="32">
        <f t="shared" si="170"/>
        <v>30600.9</v>
      </c>
      <c r="EN17" s="32">
        <v>0</v>
      </c>
      <c r="EO17" s="32">
        <v>30600.9</v>
      </c>
      <c r="EP17" s="32">
        <v>30600.9</v>
      </c>
      <c r="EQ17" s="32">
        <v>0</v>
      </c>
      <c r="ER17" s="32">
        <v>30600.9</v>
      </c>
      <c r="ES17" s="32">
        <v>0</v>
      </c>
      <c r="ET17" s="32">
        <v>0</v>
      </c>
      <c r="EU17" s="32">
        <v>0</v>
      </c>
      <c r="EV17" s="32">
        <f t="shared" si="171"/>
        <v>22114.7</v>
      </c>
      <c r="EW17" s="32">
        <v>0</v>
      </c>
      <c r="EX17" s="32">
        <v>22114.7</v>
      </c>
      <c r="EY17" s="32">
        <v>22114.7</v>
      </c>
      <c r="EZ17" s="32">
        <v>0</v>
      </c>
      <c r="FA17" s="32">
        <v>22114.7</v>
      </c>
      <c r="FB17" s="32">
        <v>0</v>
      </c>
      <c r="FC17" s="32">
        <v>0</v>
      </c>
      <c r="FD17" s="32">
        <v>0</v>
      </c>
      <c r="FE17" s="32">
        <v>0</v>
      </c>
      <c r="FF17" s="32">
        <v>0</v>
      </c>
      <c r="FG17" s="32">
        <v>0</v>
      </c>
      <c r="FH17" s="32">
        <v>0</v>
      </c>
      <c r="FI17" s="32">
        <v>0</v>
      </c>
      <c r="FJ17" s="32">
        <v>0</v>
      </c>
      <c r="FK17" s="32">
        <v>0</v>
      </c>
      <c r="FL17" s="32">
        <v>0</v>
      </c>
      <c r="FM17" s="32">
        <v>0</v>
      </c>
      <c r="FN17" s="32">
        <f t="shared" si="172"/>
        <v>198320.4</v>
      </c>
      <c r="FO17" s="32">
        <f t="shared" si="173"/>
        <v>0</v>
      </c>
      <c r="FP17" s="32">
        <f t="shared" si="174"/>
        <v>198320.4</v>
      </c>
      <c r="FQ17" s="32">
        <f t="shared" si="175"/>
        <v>194124.1</v>
      </c>
      <c r="FR17" s="32">
        <f t="shared" si="176"/>
        <v>0</v>
      </c>
      <c r="FS17" s="32">
        <f t="shared" si="177"/>
        <v>194124.1</v>
      </c>
      <c r="FT17" s="32">
        <f t="shared" si="178"/>
        <v>4196.3</v>
      </c>
      <c r="FU17" s="32">
        <f t="shared" si="179"/>
        <v>0</v>
      </c>
      <c r="FV17" s="32">
        <f t="shared" si="180"/>
        <v>4196.3</v>
      </c>
    </row>
    <row r="18" spans="1:178" s="17" customFormat="1" ht="12.75" customHeight="1" x14ac:dyDescent="0.2">
      <c r="A18" s="31" t="s">
        <v>17</v>
      </c>
      <c r="B18" s="64"/>
      <c r="C18" s="64"/>
      <c r="D18" s="64"/>
      <c r="E18" s="64"/>
      <c r="F18" s="64"/>
      <c r="G18" s="64"/>
      <c r="H18" s="32">
        <f t="shared" si="142"/>
        <v>49094.9</v>
      </c>
      <c r="I18" s="32">
        <f t="shared" si="141"/>
        <v>0</v>
      </c>
      <c r="J18" s="32">
        <f t="shared" si="143"/>
        <v>49094.9</v>
      </c>
      <c r="K18" s="32">
        <f t="shared" si="144"/>
        <v>0</v>
      </c>
      <c r="L18" s="32"/>
      <c r="M18" s="32"/>
      <c r="N18" s="32">
        <v>42324.5</v>
      </c>
      <c r="O18" s="32">
        <v>0</v>
      </c>
      <c r="P18" s="32">
        <v>42324.5</v>
      </c>
      <c r="Q18" s="32">
        <v>1800</v>
      </c>
      <c r="R18" s="32">
        <v>0</v>
      </c>
      <c r="S18" s="32">
        <v>1800</v>
      </c>
      <c r="T18" s="32">
        <v>4970.3999999999996</v>
      </c>
      <c r="U18" s="32">
        <v>0</v>
      </c>
      <c r="V18" s="32">
        <v>4970.3999999999996</v>
      </c>
      <c r="W18" s="32">
        <v>0</v>
      </c>
      <c r="X18" s="35"/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/>
      <c r="AH18" s="32"/>
      <c r="AI18" s="32">
        <f t="shared" si="150"/>
        <v>476.3</v>
      </c>
      <c r="AJ18" s="32"/>
      <c r="AK18" s="32">
        <f t="shared" si="152"/>
        <v>476.3</v>
      </c>
      <c r="AL18" s="32">
        <f t="shared" si="153"/>
        <v>19.7</v>
      </c>
      <c r="AM18" s="32"/>
      <c r="AN18" s="32">
        <f t="shared" si="155"/>
        <v>19.7</v>
      </c>
      <c r="AO18" s="32">
        <v>320.5</v>
      </c>
      <c r="AP18" s="32">
        <v>0</v>
      </c>
      <c r="AQ18" s="32">
        <v>320.5</v>
      </c>
      <c r="AR18" s="32">
        <v>100</v>
      </c>
      <c r="AS18" s="32">
        <v>0</v>
      </c>
      <c r="AT18" s="32">
        <v>100</v>
      </c>
      <c r="AU18" s="32">
        <v>19.7</v>
      </c>
      <c r="AV18" s="32">
        <v>0</v>
      </c>
      <c r="AW18" s="32">
        <v>19.7</v>
      </c>
      <c r="AX18" s="32">
        <v>55.8</v>
      </c>
      <c r="AY18" s="32">
        <v>0</v>
      </c>
      <c r="AZ18" s="32">
        <v>55.8</v>
      </c>
      <c r="BA18" s="32">
        <v>0</v>
      </c>
      <c r="BB18" s="32"/>
      <c r="BC18" s="32"/>
      <c r="BD18" s="32">
        <v>0</v>
      </c>
      <c r="BE18" s="32">
        <v>0</v>
      </c>
      <c r="BF18" s="32">
        <v>0</v>
      </c>
      <c r="BG18" s="32">
        <v>0</v>
      </c>
      <c r="BH18" s="32"/>
      <c r="BI18" s="32"/>
      <c r="BJ18" s="32">
        <v>0</v>
      </c>
      <c r="BK18" s="32">
        <v>0</v>
      </c>
      <c r="BL18" s="32">
        <v>0</v>
      </c>
      <c r="BM18" s="32">
        <v>0</v>
      </c>
      <c r="BN18" s="32"/>
      <c r="BO18" s="32"/>
      <c r="BP18" s="32">
        <f t="shared" si="158"/>
        <v>701</v>
      </c>
      <c r="BQ18" s="32">
        <v>0</v>
      </c>
      <c r="BR18" s="32">
        <v>701</v>
      </c>
      <c r="BS18" s="32">
        <v>701</v>
      </c>
      <c r="BT18" s="32">
        <v>0</v>
      </c>
      <c r="BU18" s="32">
        <v>701</v>
      </c>
      <c r="BV18" s="32">
        <v>0</v>
      </c>
      <c r="BW18" s="32">
        <v>0</v>
      </c>
      <c r="BX18" s="32">
        <v>0</v>
      </c>
      <c r="BY18" s="32">
        <v>0</v>
      </c>
      <c r="BZ18" s="32">
        <v>0</v>
      </c>
      <c r="CA18" s="32">
        <v>0</v>
      </c>
      <c r="CB18" s="32">
        <v>0</v>
      </c>
      <c r="CC18" s="32">
        <v>0</v>
      </c>
      <c r="CD18" s="32">
        <v>0</v>
      </c>
      <c r="CE18" s="32">
        <v>0</v>
      </c>
      <c r="CF18" s="32">
        <v>0</v>
      </c>
      <c r="CG18" s="32">
        <v>0</v>
      </c>
      <c r="CH18" s="32">
        <v>0</v>
      </c>
      <c r="CI18" s="32">
        <v>0</v>
      </c>
      <c r="CJ18" s="32">
        <v>0</v>
      </c>
      <c r="CK18" s="32">
        <v>0</v>
      </c>
      <c r="CL18" s="32">
        <v>0</v>
      </c>
      <c r="CM18" s="32">
        <v>0</v>
      </c>
      <c r="CN18" s="32">
        <v>0</v>
      </c>
      <c r="CO18" s="32">
        <v>0</v>
      </c>
      <c r="CP18" s="32">
        <v>0</v>
      </c>
      <c r="CQ18" s="32">
        <v>0</v>
      </c>
      <c r="CR18" s="32">
        <v>0</v>
      </c>
      <c r="CS18" s="32">
        <v>0</v>
      </c>
      <c r="CT18" s="32">
        <f t="shared" si="159"/>
        <v>92377.7</v>
      </c>
      <c r="CU18" s="32">
        <f t="shared" si="160"/>
        <v>0</v>
      </c>
      <c r="CV18" s="32">
        <f t="shared" si="161"/>
        <v>92377.7</v>
      </c>
      <c r="CW18" s="32">
        <v>18683.5</v>
      </c>
      <c r="CX18" s="32">
        <v>0</v>
      </c>
      <c r="CY18" s="32">
        <v>18683.5</v>
      </c>
      <c r="CZ18" s="32">
        <v>71062.899999999994</v>
      </c>
      <c r="DA18" s="32"/>
      <c r="DB18" s="32">
        <f t="shared" si="162"/>
        <v>71062.899999999994</v>
      </c>
      <c r="DC18" s="32">
        <v>2631.3</v>
      </c>
      <c r="DD18" s="32">
        <v>0</v>
      </c>
      <c r="DE18" s="32">
        <v>2631.3</v>
      </c>
      <c r="DF18" s="32">
        <f t="shared" si="163"/>
        <v>8175.2</v>
      </c>
      <c r="DG18" s="32"/>
      <c r="DH18" s="32">
        <f t="shared" si="164"/>
        <v>8175.2</v>
      </c>
      <c r="DI18" s="32">
        <f t="shared" si="165"/>
        <v>2814.7</v>
      </c>
      <c r="DJ18" s="32">
        <f t="shared" si="166"/>
        <v>0</v>
      </c>
      <c r="DK18" s="32">
        <f t="shared" si="167"/>
        <v>2814.7</v>
      </c>
      <c r="DL18" s="32">
        <v>0</v>
      </c>
      <c r="DM18" s="32"/>
      <c r="DN18" s="32"/>
      <c r="DO18" s="32">
        <v>8175.2</v>
      </c>
      <c r="DP18" s="32">
        <v>0</v>
      </c>
      <c r="DQ18" s="32">
        <v>8175.2</v>
      </c>
      <c r="DR18" s="32">
        <v>0</v>
      </c>
      <c r="DS18" s="32">
        <v>0</v>
      </c>
      <c r="DT18" s="32">
        <v>0</v>
      </c>
      <c r="DU18" s="32">
        <v>2814.7</v>
      </c>
      <c r="DV18" s="32"/>
      <c r="DW18" s="32">
        <f t="shared" si="168"/>
        <v>2814.7</v>
      </c>
      <c r="DX18" s="32">
        <f t="shared" si="169"/>
        <v>1732</v>
      </c>
      <c r="DY18" s="32">
        <v>0</v>
      </c>
      <c r="DZ18" s="32">
        <v>1732</v>
      </c>
      <c r="EA18" s="32">
        <v>0</v>
      </c>
      <c r="EB18" s="32">
        <v>0</v>
      </c>
      <c r="EC18" s="32">
        <v>0</v>
      </c>
      <c r="ED18" s="32">
        <v>439.3</v>
      </c>
      <c r="EE18" s="32">
        <v>0</v>
      </c>
      <c r="EF18" s="32">
        <v>439.3</v>
      </c>
      <c r="EG18" s="32">
        <v>184.3</v>
      </c>
      <c r="EH18" s="32">
        <v>0</v>
      </c>
      <c r="EI18" s="32">
        <v>184.3</v>
      </c>
      <c r="EJ18" s="32">
        <v>1108.4000000000001</v>
      </c>
      <c r="EK18" s="32">
        <v>0</v>
      </c>
      <c r="EL18" s="32">
        <v>1108.4000000000001</v>
      </c>
      <c r="EM18" s="32">
        <f t="shared" si="170"/>
        <v>27782.9</v>
      </c>
      <c r="EN18" s="32">
        <v>0</v>
      </c>
      <c r="EO18" s="32">
        <v>27782.9</v>
      </c>
      <c r="EP18" s="32">
        <v>27782.9</v>
      </c>
      <c r="EQ18" s="32">
        <v>0</v>
      </c>
      <c r="ER18" s="32">
        <v>27782.9</v>
      </c>
      <c r="ES18" s="32">
        <v>0</v>
      </c>
      <c r="ET18" s="32">
        <v>0</v>
      </c>
      <c r="EU18" s="32">
        <v>0</v>
      </c>
      <c r="EV18" s="32">
        <f t="shared" si="171"/>
        <v>57994.400000000001</v>
      </c>
      <c r="EW18" s="32">
        <v>0</v>
      </c>
      <c r="EX18" s="32">
        <v>57994.400000000001</v>
      </c>
      <c r="EY18" s="32">
        <v>57994.400000000001</v>
      </c>
      <c r="EZ18" s="32">
        <v>0</v>
      </c>
      <c r="FA18" s="32">
        <v>57994.400000000001</v>
      </c>
      <c r="FB18" s="32">
        <v>0</v>
      </c>
      <c r="FC18" s="32">
        <v>0</v>
      </c>
      <c r="FD18" s="32">
        <v>0</v>
      </c>
      <c r="FE18" s="32">
        <v>0</v>
      </c>
      <c r="FF18" s="32">
        <v>0</v>
      </c>
      <c r="FG18" s="32">
        <v>0</v>
      </c>
      <c r="FH18" s="32">
        <v>0</v>
      </c>
      <c r="FI18" s="32">
        <v>0</v>
      </c>
      <c r="FJ18" s="32">
        <v>0</v>
      </c>
      <c r="FK18" s="32">
        <v>0</v>
      </c>
      <c r="FL18" s="32">
        <v>0</v>
      </c>
      <c r="FM18" s="32">
        <v>0</v>
      </c>
      <c r="FN18" s="32">
        <f t="shared" si="172"/>
        <v>241168.8</v>
      </c>
      <c r="FO18" s="32">
        <f t="shared" si="173"/>
        <v>0</v>
      </c>
      <c r="FP18" s="32">
        <f t="shared" si="174"/>
        <v>241168.8</v>
      </c>
      <c r="FQ18" s="32">
        <f t="shared" si="175"/>
        <v>238334.4</v>
      </c>
      <c r="FR18" s="32">
        <f t="shared" si="176"/>
        <v>0</v>
      </c>
      <c r="FS18" s="32">
        <f t="shared" si="177"/>
        <v>238334.4</v>
      </c>
      <c r="FT18" s="32">
        <f t="shared" si="178"/>
        <v>2834.3999999999996</v>
      </c>
      <c r="FU18" s="32">
        <f t="shared" si="179"/>
        <v>0</v>
      </c>
      <c r="FV18" s="32">
        <f t="shared" si="180"/>
        <v>2834.3999999999996</v>
      </c>
    </row>
    <row r="19" spans="1:178" s="17" customFormat="1" ht="12.75" customHeight="1" x14ac:dyDescent="0.2">
      <c r="A19" s="31" t="s">
        <v>16</v>
      </c>
      <c r="B19" s="64"/>
      <c r="C19" s="64"/>
      <c r="D19" s="64"/>
      <c r="E19" s="64"/>
      <c r="F19" s="64"/>
      <c r="G19" s="64"/>
      <c r="H19" s="32">
        <f t="shared" si="142"/>
        <v>34874.400000000001</v>
      </c>
      <c r="I19" s="32">
        <f t="shared" si="141"/>
        <v>0</v>
      </c>
      <c r="J19" s="32">
        <f t="shared" si="143"/>
        <v>34874.400000000001</v>
      </c>
      <c r="K19" s="32">
        <f t="shared" si="144"/>
        <v>0</v>
      </c>
      <c r="L19" s="32"/>
      <c r="M19" s="32"/>
      <c r="N19" s="32">
        <v>28131.8</v>
      </c>
      <c r="O19" s="32">
        <v>0</v>
      </c>
      <c r="P19" s="32">
        <v>28131.8</v>
      </c>
      <c r="Q19" s="32">
        <v>0</v>
      </c>
      <c r="R19" s="32">
        <v>0</v>
      </c>
      <c r="S19" s="32">
        <v>0</v>
      </c>
      <c r="T19" s="32">
        <v>6742.6</v>
      </c>
      <c r="U19" s="32">
        <v>0</v>
      </c>
      <c r="V19" s="32">
        <v>6742.6</v>
      </c>
      <c r="W19" s="32">
        <v>0</v>
      </c>
      <c r="X19" s="35"/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/>
      <c r="AH19" s="32"/>
      <c r="AI19" s="32">
        <f t="shared" si="150"/>
        <v>1000.3000000000001</v>
      </c>
      <c r="AJ19" s="32"/>
      <c r="AK19" s="32">
        <f t="shared" si="152"/>
        <v>1000.3000000000001</v>
      </c>
      <c r="AL19" s="32">
        <f t="shared" si="153"/>
        <v>13.6</v>
      </c>
      <c r="AM19" s="32"/>
      <c r="AN19" s="32">
        <f t="shared" si="155"/>
        <v>13.6</v>
      </c>
      <c r="AO19" s="32">
        <v>854.2</v>
      </c>
      <c r="AP19" s="32">
        <v>0</v>
      </c>
      <c r="AQ19" s="32">
        <v>854.2</v>
      </c>
      <c r="AR19" s="32">
        <v>69.099999999999994</v>
      </c>
      <c r="AS19" s="32">
        <v>0</v>
      </c>
      <c r="AT19" s="32">
        <v>69.099999999999994</v>
      </c>
      <c r="AU19" s="32">
        <v>13.6</v>
      </c>
      <c r="AV19" s="32">
        <v>0</v>
      </c>
      <c r="AW19" s="32">
        <v>13.6</v>
      </c>
      <c r="AX19" s="32">
        <v>77</v>
      </c>
      <c r="AY19" s="32">
        <v>0</v>
      </c>
      <c r="AZ19" s="32">
        <v>77</v>
      </c>
      <c r="BA19" s="32">
        <v>0</v>
      </c>
      <c r="BB19" s="32"/>
      <c r="BC19" s="32"/>
      <c r="BD19" s="32">
        <v>0</v>
      </c>
      <c r="BE19" s="32">
        <v>0</v>
      </c>
      <c r="BF19" s="32">
        <v>0</v>
      </c>
      <c r="BG19" s="32">
        <v>0</v>
      </c>
      <c r="BH19" s="32"/>
      <c r="BI19" s="32"/>
      <c r="BJ19" s="32">
        <v>0</v>
      </c>
      <c r="BK19" s="32">
        <v>0</v>
      </c>
      <c r="BL19" s="32">
        <v>0</v>
      </c>
      <c r="BM19" s="32">
        <v>0</v>
      </c>
      <c r="BN19" s="32"/>
      <c r="BO19" s="32"/>
      <c r="BP19" s="32">
        <f t="shared" si="158"/>
        <v>1518</v>
      </c>
      <c r="BQ19" s="32">
        <v>0</v>
      </c>
      <c r="BR19" s="32">
        <v>1518</v>
      </c>
      <c r="BS19" s="32">
        <v>1518</v>
      </c>
      <c r="BT19" s="32">
        <v>0</v>
      </c>
      <c r="BU19" s="32">
        <v>1518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>
        <v>0</v>
      </c>
      <c r="CH19" s="32">
        <v>0</v>
      </c>
      <c r="CI19" s="32">
        <v>0</v>
      </c>
      <c r="CJ19" s="32">
        <v>0</v>
      </c>
      <c r="CK19" s="32">
        <v>0</v>
      </c>
      <c r="CL19" s="32">
        <v>0</v>
      </c>
      <c r="CM19" s="32">
        <v>0</v>
      </c>
      <c r="CN19" s="32">
        <v>0</v>
      </c>
      <c r="CO19" s="32">
        <v>0</v>
      </c>
      <c r="CP19" s="32">
        <v>0</v>
      </c>
      <c r="CQ19" s="32">
        <v>0</v>
      </c>
      <c r="CR19" s="32">
        <v>0</v>
      </c>
      <c r="CS19" s="32">
        <v>0</v>
      </c>
      <c r="CT19" s="32">
        <f t="shared" si="159"/>
        <v>25324.400000000001</v>
      </c>
      <c r="CU19" s="32"/>
      <c r="CV19" s="32">
        <f t="shared" si="161"/>
        <v>25324.400000000001</v>
      </c>
      <c r="CW19" s="32">
        <v>4847.7</v>
      </c>
      <c r="CX19" s="32">
        <v>0</v>
      </c>
      <c r="CY19" s="32">
        <v>4847.7</v>
      </c>
      <c r="CZ19" s="32">
        <v>18722.5</v>
      </c>
      <c r="DA19" s="32"/>
      <c r="DB19" s="32">
        <f t="shared" si="162"/>
        <v>18722.5</v>
      </c>
      <c r="DC19" s="32">
        <v>1754.2</v>
      </c>
      <c r="DD19" s="32">
        <v>0</v>
      </c>
      <c r="DE19" s="32">
        <v>1754.2</v>
      </c>
      <c r="DF19" s="32">
        <f t="shared" si="163"/>
        <v>21354.9</v>
      </c>
      <c r="DG19" s="32"/>
      <c r="DH19" s="32">
        <f t="shared" si="164"/>
        <v>21354.9</v>
      </c>
      <c r="DI19" s="32">
        <f t="shared" si="165"/>
        <v>4907</v>
      </c>
      <c r="DJ19" s="32">
        <f t="shared" si="166"/>
        <v>0</v>
      </c>
      <c r="DK19" s="32">
        <f t="shared" si="167"/>
        <v>4907</v>
      </c>
      <c r="DL19" s="32">
        <v>0</v>
      </c>
      <c r="DM19" s="32"/>
      <c r="DN19" s="32"/>
      <c r="DO19" s="32">
        <v>21354.9</v>
      </c>
      <c r="DP19" s="32">
        <v>0</v>
      </c>
      <c r="DQ19" s="32">
        <v>21354.9</v>
      </c>
      <c r="DR19" s="32">
        <v>0</v>
      </c>
      <c r="DS19" s="32">
        <v>0</v>
      </c>
      <c r="DT19" s="32">
        <v>0</v>
      </c>
      <c r="DU19" s="32">
        <v>4907</v>
      </c>
      <c r="DV19" s="32"/>
      <c r="DW19" s="32">
        <f t="shared" si="168"/>
        <v>4907</v>
      </c>
      <c r="DX19" s="32">
        <f t="shared" si="169"/>
        <v>1211.5</v>
      </c>
      <c r="DY19" s="32">
        <v>0</v>
      </c>
      <c r="DZ19" s="32">
        <v>1211.5</v>
      </c>
      <c r="EA19" s="32">
        <v>0</v>
      </c>
      <c r="EB19" s="32">
        <v>0</v>
      </c>
      <c r="EC19" s="32">
        <v>0</v>
      </c>
      <c r="ED19" s="32">
        <v>409.6</v>
      </c>
      <c r="EE19" s="32">
        <v>0</v>
      </c>
      <c r="EF19" s="32">
        <v>409.6</v>
      </c>
      <c r="EG19" s="32">
        <v>128.1</v>
      </c>
      <c r="EH19" s="32">
        <v>0</v>
      </c>
      <c r="EI19" s="32">
        <v>128.1</v>
      </c>
      <c r="EJ19" s="32">
        <v>673.8</v>
      </c>
      <c r="EK19" s="32">
        <v>0</v>
      </c>
      <c r="EL19" s="32">
        <v>673.8</v>
      </c>
      <c r="EM19" s="32">
        <f t="shared" si="170"/>
        <v>37021.9</v>
      </c>
      <c r="EN19" s="32">
        <v>0</v>
      </c>
      <c r="EO19" s="32">
        <v>37021.9</v>
      </c>
      <c r="EP19" s="32">
        <v>37021.9</v>
      </c>
      <c r="EQ19" s="32">
        <v>0</v>
      </c>
      <c r="ER19" s="32">
        <v>37021.9</v>
      </c>
      <c r="ES19" s="32">
        <v>0</v>
      </c>
      <c r="ET19" s="32">
        <v>0</v>
      </c>
      <c r="EU19" s="32">
        <v>0</v>
      </c>
      <c r="EV19" s="32">
        <f t="shared" si="171"/>
        <v>33480.800000000003</v>
      </c>
      <c r="EW19" s="32">
        <v>0</v>
      </c>
      <c r="EX19" s="32">
        <v>33480.800000000003</v>
      </c>
      <c r="EY19" s="32">
        <v>33480.800000000003</v>
      </c>
      <c r="EZ19" s="32">
        <v>0</v>
      </c>
      <c r="FA19" s="32">
        <v>33480.800000000003</v>
      </c>
      <c r="FB19" s="32">
        <v>0</v>
      </c>
      <c r="FC19" s="32">
        <v>0</v>
      </c>
      <c r="FD19" s="32">
        <v>0</v>
      </c>
      <c r="FE19" s="32">
        <v>0</v>
      </c>
      <c r="FF19" s="32">
        <v>0</v>
      </c>
      <c r="FG19" s="32">
        <v>0</v>
      </c>
      <c r="FH19" s="32">
        <v>0</v>
      </c>
      <c r="FI19" s="32">
        <v>0</v>
      </c>
      <c r="FJ19" s="32">
        <v>0</v>
      </c>
      <c r="FK19" s="32">
        <v>0</v>
      </c>
      <c r="FL19" s="32">
        <v>0</v>
      </c>
      <c r="FM19" s="32">
        <v>0</v>
      </c>
      <c r="FN19" s="32">
        <f t="shared" si="172"/>
        <v>160706.80000000002</v>
      </c>
      <c r="FO19" s="32">
        <f t="shared" si="173"/>
        <v>0</v>
      </c>
      <c r="FP19" s="32">
        <f t="shared" si="174"/>
        <v>160706.80000000002</v>
      </c>
      <c r="FQ19" s="32">
        <f t="shared" si="175"/>
        <v>155786.20000000001</v>
      </c>
      <c r="FR19" s="32">
        <f t="shared" si="176"/>
        <v>0</v>
      </c>
      <c r="FS19" s="32">
        <f t="shared" si="177"/>
        <v>155786.20000000001</v>
      </c>
      <c r="FT19" s="32">
        <f t="shared" si="178"/>
        <v>4920.6000000000004</v>
      </c>
      <c r="FU19" s="32">
        <f t="shared" si="179"/>
        <v>0</v>
      </c>
      <c r="FV19" s="32">
        <f t="shared" si="180"/>
        <v>4920.6000000000004</v>
      </c>
    </row>
    <row r="20" spans="1:178" s="17" customFormat="1" ht="12.75" customHeight="1" x14ac:dyDescent="0.2">
      <c r="A20" s="31" t="s">
        <v>15</v>
      </c>
      <c r="B20" s="64"/>
      <c r="C20" s="64"/>
      <c r="D20" s="64"/>
      <c r="E20" s="64"/>
      <c r="F20" s="64"/>
      <c r="G20" s="64"/>
      <c r="H20" s="32">
        <f t="shared" si="142"/>
        <v>112307.8</v>
      </c>
      <c r="I20" s="32">
        <f t="shared" si="141"/>
        <v>0</v>
      </c>
      <c r="J20" s="32">
        <f t="shared" si="143"/>
        <v>112307.8</v>
      </c>
      <c r="K20" s="32">
        <f t="shared" si="144"/>
        <v>0</v>
      </c>
      <c r="L20" s="32"/>
      <c r="M20" s="32"/>
      <c r="N20" s="32">
        <v>25604.5</v>
      </c>
      <c r="O20" s="32">
        <v>0</v>
      </c>
      <c r="P20" s="32">
        <v>25604.5</v>
      </c>
      <c r="Q20" s="32">
        <v>0</v>
      </c>
      <c r="R20" s="32">
        <v>0</v>
      </c>
      <c r="S20" s="32">
        <v>0</v>
      </c>
      <c r="T20" s="32">
        <v>4710.8</v>
      </c>
      <c r="U20" s="32">
        <v>0</v>
      </c>
      <c r="V20" s="32">
        <v>4710.8</v>
      </c>
      <c r="W20" s="32">
        <v>81992.5</v>
      </c>
      <c r="X20" s="35"/>
      <c r="Y20" s="32">
        <f t="shared" si="146"/>
        <v>81992.5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/>
      <c r="AH20" s="32"/>
      <c r="AI20" s="32">
        <f t="shared" si="150"/>
        <v>476.49999999999994</v>
      </c>
      <c r="AJ20" s="32"/>
      <c r="AK20" s="32">
        <f t="shared" si="152"/>
        <v>476.49999999999994</v>
      </c>
      <c r="AL20" s="32">
        <f t="shared" si="153"/>
        <v>13.6</v>
      </c>
      <c r="AM20" s="32"/>
      <c r="AN20" s="32">
        <f t="shared" si="155"/>
        <v>13.6</v>
      </c>
      <c r="AO20" s="32">
        <v>347.2</v>
      </c>
      <c r="AP20" s="32">
        <v>0</v>
      </c>
      <c r="AQ20" s="32">
        <v>347.2</v>
      </c>
      <c r="AR20" s="32">
        <v>69.099999999999994</v>
      </c>
      <c r="AS20" s="32">
        <v>0</v>
      </c>
      <c r="AT20" s="32">
        <v>69.099999999999994</v>
      </c>
      <c r="AU20" s="32">
        <v>13.6</v>
      </c>
      <c r="AV20" s="32">
        <v>0</v>
      </c>
      <c r="AW20" s="32">
        <v>13.6</v>
      </c>
      <c r="AX20" s="32">
        <v>60.2</v>
      </c>
      <c r="AY20" s="32">
        <v>0</v>
      </c>
      <c r="AZ20" s="32">
        <v>60.2</v>
      </c>
      <c r="BA20" s="32">
        <v>0</v>
      </c>
      <c r="BB20" s="32"/>
      <c r="BC20" s="32"/>
      <c r="BD20" s="32">
        <v>0</v>
      </c>
      <c r="BE20" s="32">
        <v>0</v>
      </c>
      <c r="BF20" s="32">
        <v>0</v>
      </c>
      <c r="BG20" s="32">
        <v>0</v>
      </c>
      <c r="BH20" s="32"/>
      <c r="BI20" s="32"/>
      <c r="BJ20" s="32">
        <v>0</v>
      </c>
      <c r="BK20" s="32">
        <v>0</v>
      </c>
      <c r="BL20" s="32">
        <v>0</v>
      </c>
      <c r="BM20" s="32">
        <v>0</v>
      </c>
      <c r="BN20" s="32"/>
      <c r="BO20" s="32"/>
      <c r="BP20" s="32">
        <f t="shared" si="158"/>
        <v>596</v>
      </c>
      <c r="BQ20" s="32">
        <v>0</v>
      </c>
      <c r="BR20" s="32">
        <v>596</v>
      </c>
      <c r="BS20" s="32">
        <v>596</v>
      </c>
      <c r="BT20" s="32">
        <v>0</v>
      </c>
      <c r="BU20" s="32">
        <v>596</v>
      </c>
      <c r="BV20" s="32">
        <v>0</v>
      </c>
      <c r="BW20" s="32">
        <v>0</v>
      </c>
      <c r="BX20" s="32">
        <v>0</v>
      </c>
      <c r="BY20" s="32">
        <v>0</v>
      </c>
      <c r="BZ20" s="32">
        <v>0</v>
      </c>
      <c r="CA20" s="32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>
        <v>0</v>
      </c>
      <c r="CH20" s="32">
        <v>0</v>
      </c>
      <c r="CI20" s="32">
        <v>0</v>
      </c>
      <c r="CJ20" s="32">
        <v>0</v>
      </c>
      <c r="CK20" s="32">
        <v>0</v>
      </c>
      <c r="CL20" s="32">
        <v>0</v>
      </c>
      <c r="CM20" s="32">
        <v>0</v>
      </c>
      <c r="CN20" s="32">
        <v>0</v>
      </c>
      <c r="CO20" s="32">
        <v>0</v>
      </c>
      <c r="CP20" s="32">
        <v>0</v>
      </c>
      <c r="CQ20" s="32">
        <v>0</v>
      </c>
      <c r="CR20" s="32">
        <v>0</v>
      </c>
      <c r="CS20" s="32">
        <v>0</v>
      </c>
      <c r="CT20" s="32">
        <f t="shared" si="159"/>
        <v>7532.6</v>
      </c>
      <c r="CU20" s="32"/>
      <c r="CV20" s="32">
        <f t="shared" si="161"/>
        <v>7532.6</v>
      </c>
      <c r="CW20" s="32">
        <v>4550.5</v>
      </c>
      <c r="CX20" s="32">
        <v>0</v>
      </c>
      <c r="CY20" s="32">
        <v>4550.5</v>
      </c>
      <c r="CZ20" s="32">
        <v>0</v>
      </c>
      <c r="DA20" s="32"/>
      <c r="DB20" s="32"/>
      <c r="DC20" s="32">
        <v>2982.1</v>
      </c>
      <c r="DD20" s="32">
        <v>0</v>
      </c>
      <c r="DE20" s="32">
        <v>2982.1</v>
      </c>
      <c r="DF20" s="32">
        <f t="shared" si="163"/>
        <v>25884.799999999999</v>
      </c>
      <c r="DG20" s="32"/>
      <c r="DH20" s="32">
        <f t="shared" si="164"/>
        <v>25884.799999999999</v>
      </c>
      <c r="DI20" s="32">
        <f t="shared" si="165"/>
        <v>4600.8</v>
      </c>
      <c r="DJ20" s="32">
        <f t="shared" si="166"/>
        <v>0</v>
      </c>
      <c r="DK20" s="32">
        <f t="shared" si="167"/>
        <v>4600.8</v>
      </c>
      <c r="DL20" s="32">
        <v>0</v>
      </c>
      <c r="DM20" s="32"/>
      <c r="DN20" s="32"/>
      <c r="DO20" s="32">
        <v>25884.799999999999</v>
      </c>
      <c r="DP20" s="32">
        <v>0</v>
      </c>
      <c r="DQ20" s="32">
        <v>25884.799999999999</v>
      </c>
      <c r="DR20" s="32">
        <v>0</v>
      </c>
      <c r="DS20" s="32">
        <v>0</v>
      </c>
      <c r="DT20" s="32">
        <v>0</v>
      </c>
      <c r="DU20" s="32">
        <v>4600.8</v>
      </c>
      <c r="DV20" s="32"/>
      <c r="DW20" s="32">
        <f t="shared" si="168"/>
        <v>4600.8</v>
      </c>
      <c r="DX20" s="32">
        <f t="shared" si="169"/>
        <v>680.3</v>
      </c>
      <c r="DY20" s="32">
        <v>0</v>
      </c>
      <c r="DZ20" s="32">
        <v>680.3</v>
      </c>
      <c r="EA20" s="32">
        <v>0</v>
      </c>
      <c r="EB20" s="32">
        <v>0</v>
      </c>
      <c r="EC20" s="32">
        <v>0</v>
      </c>
      <c r="ED20" s="32">
        <v>401.1</v>
      </c>
      <c r="EE20" s="32">
        <v>0</v>
      </c>
      <c r="EF20" s="32">
        <v>401.1</v>
      </c>
      <c r="EG20" s="32">
        <v>129</v>
      </c>
      <c r="EH20" s="32">
        <v>0</v>
      </c>
      <c r="EI20" s="32">
        <v>129</v>
      </c>
      <c r="EJ20" s="32">
        <v>150.19999999999999</v>
      </c>
      <c r="EK20" s="32">
        <v>0</v>
      </c>
      <c r="EL20" s="32">
        <v>150.19999999999999</v>
      </c>
      <c r="EM20" s="32">
        <f t="shared" si="170"/>
        <v>23484.1</v>
      </c>
      <c r="EN20" s="32">
        <v>0</v>
      </c>
      <c r="EO20" s="32">
        <v>23484.1</v>
      </c>
      <c r="EP20" s="32">
        <v>23484.1</v>
      </c>
      <c r="EQ20" s="32">
        <v>0</v>
      </c>
      <c r="ER20" s="32">
        <v>23484.1</v>
      </c>
      <c r="ES20" s="32">
        <v>0</v>
      </c>
      <c r="ET20" s="32">
        <v>0</v>
      </c>
      <c r="EU20" s="32">
        <v>0</v>
      </c>
      <c r="EV20" s="32">
        <f t="shared" si="171"/>
        <v>17285</v>
      </c>
      <c r="EW20" s="32">
        <v>0</v>
      </c>
      <c r="EX20" s="32">
        <v>17285</v>
      </c>
      <c r="EY20" s="32">
        <v>17285</v>
      </c>
      <c r="EZ20" s="32">
        <v>0</v>
      </c>
      <c r="FA20" s="32">
        <v>17285</v>
      </c>
      <c r="FB20" s="32">
        <v>0</v>
      </c>
      <c r="FC20" s="32">
        <v>0</v>
      </c>
      <c r="FD20" s="32">
        <v>0</v>
      </c>
      <c r="FE20" s="32">
        <v>0</v>
      </c>
      <c r="FF20" s="32">
        <v>0</v>
      </c>
      <c r="FG20" s="32">
        <v>0</v>
      </c>
      <c r="FH20" s="32">
        <v>0</v>
      </c>
      <c r="FI20" s="32">
        <v>0</v>
      </c>
      <c r="FJ20" s="32">
        <v>0</v>
      </c>
      <c r="FK20" s="32">
        <v>0</v>
      </c>
      <c r="FL20" s="32">
        <v>0</v>
      </c>
      <c r="FM20" s="32">
        <v>0</v>
      </c>
      <c r="FN20" s="32">
        <f t="shared" si="172"/>
        <v>192861.5</v>
      </c>
      <c r="FO20" s="32">
        <f t="shared" si="173"/>
        <v>0</v>
      </c>
      <c r="FP20" s="32">
        <f t="shared" si="174"/>
        <v>192861.5</v>
      </c>
      <c r="FQ20" s="32">
        <f t="shared" si="175"/>
        <v>188247.1</v>
      </c>
      <c r="FR20" s="32">
        <f t="shared" si="176"/>
        <v>0</v>
      </c>
      <c r="FS20" s="32">
        <f t="shared" si="177"/>
        <v>188247.1</v>
      </c>
      <c r="FT20" s="32">
        <f t="shared" si="178"/>
        <v>4614.4000000000005</v>
      </c>
      <c r="FU20" s="32">
        <f t="shared" si="179"/>
        <v>0</v>
      </c>
      <c r="FV20" s="32">
        <f t="shared" si="180"/>
        <v>4614.4000000000005</v>
      </c>
    </row>
    <row r="21" spans="1:178" s="17" customFormat="1" ht="12.75" customHeight="1" x14ac:dyDescent="0.2">
      <c r="A21" s="31" t="s">
        <v>14</v>
      </c>
      <c r="B21" s="64"/>
      <c r="C21" s="64"/>
      <c r="D21" s="64"/>
      <c r="E21" s="64"/>
      <c r="F21" s="64"/>
      <c r="G21" s="64"/>
      <c r="H21" s="32">
        <f t="shared" si="142"/>
        <v>174695.2</v>
      </c>
      <c r="I21" s="32">
        <f t="shared" si="141"/>
        <v>0</v>
      </c>
      <c r="J21" s="32">
        <f t="shared" si="143"/>
        <v>174695.2</v>
      </c>
      <c r="K21" s="32">
        <f t="shared" si="144"/>
        <v>0</v>
      </c>
      <c r="L21" s="32"/>
      <c r="M21" s="32"/>
      <c r="N21" s="32">
        <v>39424</v>
      </c>
      <c r="O21" s="32">
        <v>0</v>
      </c>
      <c r="P21" s="32">
        <v>39424</v>
      </c>
      <c r="Q21" s="32">
        <v>0</v>
      </c>
      <c r="R21" s="32">
        <v>0</v>
      </c>
      <c r="S21" s="32">
        <v>0</v>
      </c>
      <c r="T21" s="32">
        <v>6806.1</v>
      </c>
      <c r="U21" s="32">
        <v>0</v>
      </c>
      <c r="V21" s="32">
        <v>6806.1</v>
      </c>
      <c r="W21" s="32">
        <v>0</v>
      </c>
      <c r="X21" s="35"/>
      <c r="Y21" s="32">
        <v>0</v>
      </c>
      <c r="Z21" s="32">
        <v>128465.1</v>
      </c>
      <c r="AA21" s="34"/>
      <c r="AB21" s="32">
        <f t="shared" si="147"/>
        <v>128465.1</v>
      </c>
      <c r="AC21" s="32">
        <v>0</v>
      </c>
      <c r="AD21" s="32">
        <v>0</v>
      </c>
      <c r="AE21" s="32">
        <v>0</v>
      </c>
      <c r="AF21" s="32">
        <v>0</v>
      </c>
      <c r="AG21" s="32"/>
      <c r="AH21" s="32"/>
      <c r="AI21" s="32">
        <f t="shared" si="150"/>
        <v>585.1</v>
      </c>
      <c r="AJ21" s="32"/>
      <c r="AK21" s="32">
        <f t="shared" si="152"/>
        <v>585.1</v>
      </c>
      <c r="AL21" s="32">
        <f t="shared" si="153"/>
        <v>17.899999999999999</v>
      </c>
      <c r="AM21" s="32"/>
      <c r="AN21" s="32">
        <f t="shared" si="155"/>
        <v>17.899999999999999</v>
      </c>
      <c r="AO21" s="32">
        <v>384.8</v>
      </c>
      <c r="AP21" s="32">
        <v>0</v>
      </c>
      <c r="AQ21" s="32">
        <v>384.8</v>
      </c>
      <c r="AR21" s="32">
        <v>90.9</v>
      </c>
      <c r="AS21" s="32">
        <v>0</v>
      </c>
      <c r="AT21" s="32">
        <v>90.9</v>
      </c>
      <c r="AU21" s="32">
        <v>17.899999999999999</v>
      </c>
      <c r="AV21" s="32">
        <v>0</v>
      </c>
      <c r="AW21" s="32">
        <v>17.899999999999999</v>
      </c>
      <c r="AX21" s="32">
        <v>109.4</v>
      </c>
      <c r="AY21" s="32">
        <v>0</v>
      </c>
      <c r="AZ21" s="32">
        <v>109.4</v>
      </c>
      <c r="BA21" s="32">
        <v>0</v>
      </c>
      <c r="BB21" s="32"/>
      <c r="BC21" s="32"/>
      <c r="BD21" s="32">
        <v>0</v>
      </c>
      <c r="BE21" s="32">
        <v>0</v>
      </c>
      <c r="BF21" s="32">
        <v>0</v>
      </c>
      <c r="BG21" s="32">
        <v>0</v>
      </c>
      <c r="BH21" s="32"/>
      <c r="BI21" s="32"/>
      <c r="BJ21" s="32">
        <v>0</v>
      </c>
      <c r="BK21" s="32">
        <v>0</v>
      </c>
      <c r="BL21" s="32">
        <v>0</v>
      </c>
      <c r="BM21" s="32">
        <v>0</v>
      </c>
      <c r="BN21" s="32"/>
      <c r="BO21" s="32"/>
      <c r="BP21" s="32">
        <f t="shared" si="158"/>
        <v>959</v>
      </c>
      <c r="BQ21" s="32">
        <v>0</v>
      </c>
      <c r="BR21" s="32">
        <v>959</v>
      </c>
      <c r="BS21" s="32">
        <v>959</v>
      </c>
      <c r="BT21" s="32">
        <v>0</v>
      </c>
      <c r="BU21" s="32">
        <v>959</v>
      </c>
      <c r="BV21" s="32">
        <v>0</v>
      </c>
      <c r="BW21" s="32">
        <v>0</v>
      </c>
      <c r="BX21" s="32">
        <v>0</v>
      </c>
      <c r="BY21" s="32">
        <v>0</v>
      </c>
      <c r="BZ21" s="32">
        <v>0</v>
      </c>
      <c r="CA21" s="32">
        <v>0</v>
      </c>
      <c r="CB21" s="32">
        <v>0</v>
      </c>
      <c r="CC21" s="32">
        <v>0</v>
      </c>
      <c r="CD21" s="32">
        <v>0</v>
      </c>
      <c r="CE21" s="32">
        <v>0</v>
      </c>
      <c r="CF21" s="32">
        <v>0</v>
      </c>
      <c r="CG21" s="32">
        <v>0</v>
      </c>
      <c r="CH21" s="32">
        <v>0</v>
      </c>
      <c r="CI21" s="32">
        <v>0</v>
      </c>
      <c r="CJ21" s="32">
        <v>0</v>
      </c>
      <c r="CK21" s="32">
        <v>0</v>
      </c>
      <c r="CL21" s="32">
        <v>0</v>
      </c>
      <c r="CM21" s="32">
        <v>0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>
        <v>0</v>
      </c>
      <c r="CT21" s="32">
        <f t="shared" si="159"/>
        <v>156119.5</v>
      </c>
      <c r="CU21" s="32"/>
      <c r="CV21" s="32">
        <f t="shared" si="161"/>
        <v>156119.5</v>
      </c>
      <c r="CW21" s="32">
        <v>44246.1</v>
      </c>
      <c r="CX21" s="32">
        <v>0</v>
      </c>
      <c r="CY21" s="32">
        <v>44246.1</v>
      </c>
      <c r="CZ21" s="32">
        <v>99857.2</v>
      </c>
      <c r="DA21" s="32"/>
      <c r="DB21" s="32">
        <f t="shared" si="162"/>
        <v>99857.2</v>
      </c>
      <c r="DC21" s="32">
        <v>12016.2</v>
      </c>
      <c r="DD21" s="32">
        <v>0</v>
      </c>
      <c r="DE21" s="32">
        <v>12016.2</v>
      </c>
      <c r="DF21" s="32">
        <f t="shared" si="163"/>
        <v>21321</v>
      </c>
      <c r="DG21" s="32"/>
      <c r="DH21" s="32">
        <f t="shared" si="164"/>
        <v>21321</v>
      </c>
      <c r="DI21" s="32">
        <f t="shared" si="165"/>
        <v>4329.3</v>
      </c>
      <c r="DJ21" s="32">
        <f t="shared" si="166"/>
        <v>0</v>
      </c>
      <c r="DK21" s="32">
        <f t="shared" si="167"/>
        <v>4329.3</v>
      </c>
      <c r="DL21" s="32">
        <v>0</v>
      </c>
      <c r="DM21" s="32"/>
      <c r="DN21" s="32"/>
      <c r="DO21" s="32">
        <v>21321</v>
      </c>
      <c r="DP21" s="32">
        <v>0</v>
      </c>
      <c r="DQ21" s="32">
        <v>21321</v>
      </c>
      <c r="DR21" s="32">
        <v>0</v>
      </c>
      <c r="DS21" s="32">
        <v>0</v>
      </c>
      <c r="DT21" s="32">
        <v>0</v>
      </c>
      <c r="DU21" s="32">
        <v>4329.3</v>
      </c>
      <c r="DV21" s="32"/>
      <c r="DW21" s="32">
        <f t="shared" si="168"/>
        <v>4329.3</v>
      </c>
      <c r="DX21" s="32">
        <f t="shared" si="169"/>
        <v>692</v>
      </c>
      <c r="DY21" s="32">
        <v>0</v>
      </c>
      <c r="DZ21" s="32">
        <v>692</v>
      </c>
      <c r="EA21" s="32">
        <v>0</v>
      </c>
      <c r="EB21" s="32">
        <v>0</v>
      </c>
      <c r="EC21" s="32">
        <v>0</v>
      </c>
      <c r="ED21" s="32">
        <v>57.3</v>
      </c>
      <c r="EE21" s="32">
        <v>0</v>
      </c>
      <c r="EF21" s="32">
        <v>57.3</v>
      </c>
      <c r="EG21" s="32">
        <v>154.69999999999999</v>
      </c>
      <c r="EH21" s="32">
        <v>0</v>
      </c>
      <c r="EI21" s="32">
        <v>154.69999999999999</v>
      </c>
      <c r="EJ21" s="32">
        <v>480</v>
      </c>
      <c r="EK21" s="32">
        <v>0</v>
      </c>
      <c r="EL21" s="32">
        <v>480</v>
      </c>
      <c r="EM21" s="32">
        <f t="shared" si="170"/>
        <v>32381.7</v>
      </c>
      <c r="EN21" s="32">
        <v>0</v>
      </c>
      <c r="EO21" s="32">
        <v>32381.7</v>
      </c>
      <c r="EP21" s="32">
        <v>32381.7</v>
      </c>
      <c r="EQ21" s="32">
        <v>0</v>
      </c>
      <c r="ER21" s="32">
        <v>32381.7</v>
      </c>
      <c r="ES21" s="32">
        <v>0</v>
      </c>
      <c r="ET21" s="32">
        <v>0</v>
      </c>
      <c r="EU21" s="32">
        <v>0</v>
      </c>
      <c r="EV21" s="32">
        <f t="shared" si="171"/>
        <v>44202.9</v>
      </c>
      <c r="EW21" s="32">
        <v>0</v>
      </c>
      <c r="EX21" s="32">
        <v>44202.9</v>
      </c>
      <c r="EY21" s="32">
        <v>44202.9</v>
      </c>
      <c r="EZ21" s="32">
        <v>0</v>
      </c>
      <c r="FA21" s="32">
        <v>44202.9</v>
      </c>
      <c r="FB21" s="32">
        <v>0</v>
      </c>
      <c r="FC21" s="32">
        <v>0</v>
      </c>
      <c r="FD21" s="32">
        <v>0</v>
      </c>
      <c r="FE21" s="32">
        <v>0</v>
      </c>
      <c r="FF21" s="32">
        <v>0</v>
      </c>
      <c r="FG21" s="32">
        <v>0</v>
      </c>
      <c r="FH21" s="32">
        <v>0</v>
      </c>
      <c r="FI21" s="32">
        <v>0</v>
      </c>
      <c r="FJ21" s="32">
        <v>0</v>
      </c>
      <c r="FK21" s="32">
        <v>0</v>
      </c>
      <c r="FL21" s="32">
        <v>0</v>
      </c>
      <c r="FM21" s="32">
        <v>0</v>
      </c>
      <c r="FN21" s="32">
        <f t="shared" si="172"/>
        <v>435303.60000000009</v>
      </c>
      <c r="FO21" s="32">
        <f t="shared" si="173"/>
        <v>0</v>
      </c>
      <c r="FP21" s="32">
        <f t="shared" si="174"/>
        <v>435303.60000000009</v>
      </c>
      <c r="FQ21" s="32">
        <f t="shared" si="175"/>
        <v>430956.40000000008</v>
      </c>
      <c r="FR21" s="32">
        <f t="shared" si="176"/>
        <v>0</v>
      </c>
      <c r="FS21" s="32">
        <f t="shared" si="177"/>
        <v>430956.40000000008</v>
      </c>
      <c r="FT21" s="32">
        <f t="shared" si="178"/>
        <v>4347.2</v>
      </c>
      <c r="FU21" s="32">
        <f t="shared" si="179"/>
        <v>0</v>
      </c>
      <c r="FV21" s="32">
        <f t="shared" si="180"/>
        <v>4347.2</v>
      </c>
    </row>
    <row r="22" spans="1:178" s="17" customFormat="1" ht="12.75" customHeight="1" x14ac:dyDescent="0.2">
      <c r="A22" s="31" t="s">
        <v>13</v>
      </c>
      <c r="B22" s="64"/>
      <c r="C22" s="64"/>
      <c r="D22" s="64"/>
      <c r="E22" s="64"/>
      <c r="F22" s="64"/>
      <c r="G22" s="64"/>
      <c r="H22" s="32">
        <f t="shared" si="142"/>
        <v>32608</v>
      </c>
      <c r="I22" s="32">
        <f t="shared" si="141"/>
        <v>0</v>
      </c>
      <c r="J22" s="32">
        <f t="shared" si="143"/>
        <v>32608</v>
      </c>
      <c r="K22" s="32">
        <f t="shared" si="144"/>
        <v>0</v>
      </c>
      <c r="L22" s="32"/>
      <c r="M22" s="32"/>
      <c r="N22" s="32">
        <v>28688</v>
      </c>
      <c r="O22" s="32">
        <v>0</v>
      </c>
      <c r="P22" s="32">
        <v>28688</v>
      </c>
      <c r="Q22" s="32">
        <v>0</v>
      </c>
      <c r="R22" s="32">
        <v>0</v>
      </c>
      <c r="S22" s="32">
        <v>0</v>
      </c>
      <c r="T22" s="32">
        <v>3920</v>
      </c>
      <c r="U22" s="32">
        <v>0</v>
      </c>
      <c r="V22" s="32">
        <v>3920</v>
      </c>
      <c r="W22" s="32">
        <v>0</v>
      </c>
      <c r="X22" s="35"/>
      <c r="Y22" s="32">
        <v>0</v>
      </c>
      <c r="Z22" s="32">
        <v>0</v>
      </c>
      <c r="AA22" s="34"/>
      <c r="AB22" s="32"/>
      <c r="AC22" s="32">
        <v>0</v>
      </c>
      <c r="AD22" s="32">
        <v>0</v>
      </c>
      <c r="AE22" s="32">
        <v>0</v>
      </c>
      <c r="AF22" s="32">
        <v>0</v>
      </c>
      <c r="AG22" s="32"/>
      <c r="AH22" s="32"/>
      <c r="AI22" s="32">
        <f t="shared" si="150"/>
        <v>873</v>
      </c>
      <c r="AJ22" s="32"/>
      <c r="AK22" s="32">
        <f t="shared" si="152"/>
        <v>873</v>
      </c>
      <c r="AL22" s="32">
        <f t="shared" si="153"/>
        <v>13</v>
      </c>
      <c r="AM22" s="32"/>
      <c r="AN22" s="32">
        <f t="shared" si="155"/>
        <v>13</v>
      </c>
      <c r="AO22" s="32">
        <v>345.7</v>
      </c>
      <c r="AP22" s="32">
        <v>0</v>
      </c>
      <c r="AQ22" s="32">
        <v>345.7</v>
      </c>
      <c r="AR22" s="32">
        <v>66</v>
      </c>
      <c r="AS22" s="32">
        <v>0</v>
      </c>
      <c r="AT22" s="32">
        <v>66</v>
      </c>
      <c r="AU22" s="32">
        <v>13</v>
      </c>
      <c r="AV22" s="32">
        <v>0</v>
      </c>
      <c r="AW22" s="32">
        <v>13</v>
      </c>
      <c r="AX22" s="32">
        <v>461.3</v>
      </c>
      <c r="AY22" s="32">
        <v>0</v>
      </c>
      <c r="AZ22" s="32">
        <v>461.3</v>
      </c>
      <c r="BA22" s="32">
        <v>0</v>
      </c>
      <c r="BB22" s="32"/>
      <c r="BC22" s="32"/>
      <c r="BD22" s="32">
        <v>0</v>
      </c>
      <c r="BE22" s="32">
        <v>0</v>
      </c>
      <c r="BF22" s="32">
        <v>0</v>
      </c>
      <c r="BG22" s="32">
        <v>0</v>
      </c>
      <c r="BH22" s="32"/>
      <c r="BI22" s="32"/>
      <c r="BJ22" s="32">
        <v>0</v>
      </c>
      <c r="BK22" s="32">
        <v>0</v>
      </c>
      <c r="BL22" s="32">
        <v>0</v>
      </c>
      <c r="BM22" s="32">
        <v>0</v>
      </c>
      <c r="BN22" s="32"/>
      <c r="BO22" s="32"/>
      <c r="BP22" s="32">
        <f t="shared" si="158"/>
        <v>707</v>
      </c>
      <c r="BQ22" s="32">
        <v>0</v>
      </c>
      <c r="BR22" s="32">
        <v>707</v>
      </c>
      <c r="BS22" s="32">
        <v>707</v>
      </c>
      <c r="BT22" s="32">
        <v>0</v>
      </c>
      <c r="BU22" s="32">
        <v>707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>
        <v>0</v>
      </c>
      <c r="CH22" s="32">
        <v>0</v>
      </c>
      <c r="CI22" s="32">
        <v>0</v>
      </c>
      <c r="CJ22" s="32">
        <v>0</v>
      </c>
      <c r="CK22" s="32">
        <v>0</v>
      </c>
      <c r="CL22" s="32">
        <v>0</v>
      </c>
      <c r="CM22" s="32">
        <v>0</v>
      </c>
      <c r="CN22" s="32">
        <v>0</v>
      </c>
      <c r="CO22" s="32">
        <v>0</v>
      </c>
      <c r="CP22" s="32">
        <v>0</v>
      </c>
      <c r="CQ22" s="32">
        <v>0</v>
      </c>
      <c r="CR22" s="32">
        <v>0</v>
      </c>
      <c r="CS22" s="32">
        <v>0</v>
      </c>
      <c r="CT22" s="32">
        <f t="shared" si="159"/>
        <v>27477.1</v>
      </c>
      <c r="CU22" s="32"/>
      <c r="CV22" s="32">
        <f t="shared" si="161"/>
        <v>27477.1</v>
      </c>
      <c r="CW22" s="32">
        <v>25810.6</v>
      </c>
      <c r="CX22" s="32">
        <v>0</v>
      </c>
      <c r="CY22" s="32">
        <v>25810.6</v>
      </c>
      <c r="CZ22" s="32">
        <v>0</v>
      </c>
      <c r="DA22" s="32"/>
      <c r="DB22" s="32"/>
      <c r="DC22" s="32">
        <v>1666.5</v>
      </c>
      <c r="DD22" s="32">
        <v>0</v>
      </c>
      <c r="DE22" s="32">
        <v>1666.5</v>
      </c>
      <c r="DF22" s="32">
        <f t="shared" si="163"/>
        <v>374860</v>
      </c>
      <c r="DG22" s="32"/>
      <c r="DH22" s="32">
        <f t="shared" si="164"/>
        <v>374860</v>
      </c>
      <c r="DI22" s="32">
        <f t="shared" si="165"/>
        <v>3026.8</v>
      </c>
      <c r="DJ22" s="32">
        <f t="shared" si="166"/>
        <v>0</v>
      </c>
      <c r="DK22" s="32">
        <f t="shared" si="167"/>
        <v>3026.8</v>
      </c>
      <c r="DL22" s="32">
        <v>355810.8</v>
      </c>
      <c r="DM22" s="32"/>
      <c r="DN22" s="32">
        <f t="shared" ref="DN22:DN31" si="184">DL22+DM22</f>
        <v>355810.8</v>
      </c>
      <c r="DO22" s="32">
        <v>19049.2</v>
      </c>
      <c r="DP22" s="32">
        <v>0</v>
      </c>
      <c r="DQ22" s="32">
        <v>19049.2</v>
      </c>
      <c r="DR22" s="32">
        <v>0</v>
      </c>
      <c r="DS22" s="32">
        <v>0</v>
      </c>
      <c r="DT22" s="32">
        <v>0</v>
      </c>
      <c r="DU22" s="32">
        <v>3026.8</v>
      </c>
      <c r="DV22" s="32"/>
      <c r="DW22" s="32">
        <f t="shared" si="168"/>
        <v>3026.8</v>
      </c>
      <c r="DX22" s="32">
        <f t="shared" si="169"/>
        <v>2074.4</v>
      </c>
      <c r="DY22" s="32">
        <v>0</v>
      </c>
      <c r="DZ22" s="32">
        <v>2074.4</v>
      </c>
      <c r="EA22" s="32">
        <v>0</v>
      </c>
      <c r="EB22" s="32">
        <v>0</v>
      </c>
      <c r="EC22" s="32">
        <v>0</v>
      </c>
      <c r="ED22" s="32">
        <v>720</v>
      </c>
      <c r="EE22" s="32">
        <v>0</v>
      </c>
      <c r="EF22" s="32">
        <v>720</v>
      </c>
      <c r="EG22" s="32">
        <v>90.9</v>
      </c>
      <c r="EH22" s="32">
        <v>0</v>
      </c>
      <c r="EI22" s="32">
        <v>90.9</v>
      </c>
      <c r="EJ22" s="32">
        <v>1263.5</v>
      </c>
      <c r="EK22" s="32">
        <v>0</v>
      </c>
      <c r="EL22" s="32">
        <v>1263.5</v>
      </c>
      <c r="EM22" s="32">
        <f t="shared" si="170"/>
        <v>21909.599999999999</v>
      </c>
      <c r="EN22" s="32">
        <v>0</v>
      </c>
      <c r="EO22" s="32">
        <v>21909.599999999999</v>
      </c>
      <c r="EP22" s="32">
        <v>21909.599999999999</v>
      </c>
      <c r="EQ22" s="32">
        <v>0</v>
      </c>
      <c r="ER22" s="32">
        <v>21909.599999999999</v>
      </c>
      <c r="ES22" s="32">
        <v>0</v>
      </c>
      <c r="ET22" s="32">
        <v>0</v>
      </c>
      <c r="EU22" s="32">
        <v>0</v>
      </c>
      <c r="EV22" s="32">
        <f t="shared" si="171"/>
        <v>32179.3</v>
      </c>
      <c r="EW22" s="32">
        <v>0</v>
      </c>
      <c r="EX22" s="32">
        <v>32179.3</v>
      </c>
      <c r="EY22" s="32">
        <v>32179.3</v>
      </c>
      <c r="EZ22" s="32">
        <v>0</v>
      </c>
      <c r="FA22" s="32">
        <v>32179.3</v>
      </c>
      <c r="FB22" s="32">
        <v>0</v>
      </c>
      <c r="FC22" s="32">
        <v>0</v>
      </c>
      <c r="FD22" s="32">
        <v>0</v>
      </c>
      <c r="FE22" s="32">
        <v>0</v>
      </c>
      <c r="FF22" s="32">
        <v>0</v>
      </c>
      <c r="FG22" s="32">
        <v>0</v>
      </c>
      <c r="FH22" s="32">
        <v>0</v>
      </c>
      <c r="FI22" s="32">
        <v>0</v>
      </c>
      <c r="FJ22" s="32">
        <v>0</v>
      </c>
      <c r="FK22" s="32">
        <v>0</v>
      </c>
      <c r="FL22" s="32">
        <v>0</v>
      </c>
      <c r="FM22" s="32">
        <v>0</v>
      </c>
      <c r="FN22" s="32">
        <f t="shared" si="172"/>
        <v>495728.19999999995</v>
      </c>
      <c r="FO22" s="32">
        <f t="shared" si="173"/>
        <v>0</v>
      </c>
      <c r="FP22" s="32">
        <f t="shared" si="174"/>
        <v>495728.19999999995</v>
      </c>
      <c r="FQ22" s="32">
        <f t="shared" si="175"/>
        <v>492688.39999999997</v>
      </c>
      <c r="FR22" s="32">
        <f t="shared" si="176"/>
        <v>0</v>
      </c>
      <c r="FS22" s="32">
        <f t="shared" si="177"/>
        <v>492688.39999999997</v>
      </c>
      <c r="FT22" s="32">
        <f t="shared" si="178"/>
        <v>3039.8</v>
      </c>
      <c r="FU22" s="32">
        <f t="shared" si="179"/>
        <v>0</v>
      </c>
      <c r="FV22" s="32">
        <f t="shared" si="180"/>
        <v>3039.8</v>
      </c>
    </row>
    <row r="23" spans="1:178" s="17" customFormat="1" ht="12.75" customHeight="1" x14ac:dyDescent="0.2">
      <c r="A23" s="31" t="s">
        <v>12</v>
      </c>
      <c r="B23" s="64"/>
      <c r="C23" s="64"/>
      <c r="D23" s="64"/>
      <c r="E23" s="64"/>
      <c r="F23" s="64"/>
      <c r="G23" s="64"/>
      <c r="H23" s="32">
        <f t="shared" si="142"/>
        <v>12902.2</v>
      </c>
      <c r="I23" s="32">
        <f t="shared" si="141"/>
        <v>0</v>
      </c>
      <c r="J23" s="32">
        <f t="shared" si="143"/>
        <v>12902.2</v>
      </c>
      <c r="K23" s="32">
        <f t="shared" si="144"/>
        <v>0</v>
      </c>
      <c r="L23" s="32"/>
      <c r="M23" s="32"/>
      <c r="N23" s="32">
        <v>10919</v>
      </c>
      <c r="O23" s="32">
        <v>0</v>
      </c>
      <c r="P23" s="32">
        <v>10919</v>
      </c>
      <c r="Q23" s="32">
        <v>0</v>
      </c>
      <c r="R23" s="32">
        <v>0</v>
      </c>
      <c r="S23" s="32">
        <v>0</v>
      </c>
      <c r="T23" s="32">
        <v>1983.2</v>
      </c>
      <c r="U23" s="32">
        <v>0</v>
      </c>
      <c r="V23" s="32">
        <v>1983.2</v>
      </c>
      <c r="W23" s="32">
        <v>0</v>
      </c>
      <c r="X23" s="35"/>
      <c r="Y23" s="32">
        <v>0</v>
      </c>
      <c r="Z23" s="32">
        <v>0</v>
      </c>
      <c r="AA23" s="34"/>
      <c r="AB23" s="32"/>
      <c r="AC23" s="32">
        <v>0</v>
      </c>
      <c r="AD23" s="32">
        <v>0</v>
      </c>
      <c r="AE23" s="32">
        <v>0</v>
      </c>
      <c r="AF23" s="32">
        <v>0</v>
      </c>
      <c r="AG23" s="32"/>
      <c r="AH23" s="32"/>
      <c r="AI23" s="32">
        <f t="shared" si="150"/>
        <v>434.59999999999997</v>
      </c>
      <c r="AJ23" s="32"/>
      <c r="AK23" s="32">
        <f t="shared" si="152"/>
        <v>434.59999999999997</v>
      </c>
      <c r="AL23" s="32">
        <f t="shared" si="153"/>
        <v>5.6</v>
      </c>
      <c r="AM23" s="32"/>
      <c r="AN23" s="32">
        <f t="shared" si="155"/>
        <v>5.6</v>
      </c>
      <c r="AO23" s="32">
        <v>309.39999999999998</v>
      </c>
      <c r="AP23" s="32">
        <v>0</v>
      </c>
      <c r="AQ23" s="32">
        <v>309.39999999999998</v>
      </c>
      <c r="AR23" s="32">
        <v>28.4</v>
      </c>
      <c r="AS23" s="32">
        <v>0</v>
      </c>
      <c r="AT23" s="32">
        <v>28.4</v>
      </c>
      <c r="AU23" s="32">
        <v>5.6</v>
      </c>
      <c r="AV23" s="32">
        <v>0</v>
      </c>
      <c r="AW23" s="32">
        <v>5.6</v>
      </c>
      <c r="AX23" s="32">
        <v>96.8</v>
      </c>
      <c r="AY23" s="32">
        <v>0</v>
      </c>
      <c r="AZ23" s="32">
        <v>96.8</v>
      </c>
      <c r="BA23" s="32">
        <v>0</v>
      </c>
      <c r="BB23" s="32"/>
      <c r="BC23" s="32"/>
      <c r="BD23" s="32">
        <v>0</v>
      </c>
      <c r="BE23" s="32">
        <v>0</v>
      </c>
      <c r="BF23" s="32">
        <v>0</v>
      </c>
      <c r="BG23" s="32">
        <v>0</v>
      </c>
      <c r="BH23" s="32"/>
      <c r="BI23" s="32"/>
      <c r="BJ23" s="32">
        <v>0</v>
      </c>
      <c r="BK23" s="32">
        <v>0</v>
      </c>
      <c r="BL23" s="32">
        <v>0</v>
      </c>
      <c r="BM23" s="32">
        <v>0</v>
      </c>
      <c r="BN23" s="32"/>
      <c r="BO23" s="32"/>
      <c r="BP23" s="32">
        <f t="shared" si="158"/>
        <v>287</v>
      </c>
      <c r="BQ23" s="32">
        <v>0</v>
      </c>
      <c r="BR23" s="32">
        <v>287</v>
      </c>
      <c r="BS23" s="32">
        <v>287</v>
      </c>
      <c r="BT23" s="32">
        <v>0</v>
      </c>
      <c r="BU23" s="32">
        <v>287</v>
      </c>
      <c r="BV23" s="32">
        <v>0</v>
      </c>
      <c r="BW23" s="32">
        <v>0</v>
      </c>
      <c r="BX23" s="32">
        <v>0</v>
      </c>
      <c r="BY23" s="32"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0</v>
      </c>
      <c r="CG23" s="32">
        <v>0</v>
      </c>
      <c r="CH23" s="32">
        <v>0</v>
      </c>
      <c r="CI23" s="32">
        <v>0</v>
      </c>
      <c r="CJ23" s="32">
        <v>0</v>
      </c>
      <c r="CK23" s="32">
        <v>0</v>
      </c>
      <c r="CL23" s="32">
        <v>0</v>
      </c>
      <c r="CM23" s="32">
        <v>0</v>
      </c>
      <c r="CN23" s="32">
        <v>0</v>
      </c>
      <c r="CO23" s="32">
        <v>0</v>
      </c>
      <c r="CP23" s="32">
        <v>0</v>
      </c>
      <c r="CQ23" s="32">
        <v>0</v>
      </c>
      <c r="CR23" s="32">
        <v>0</v>
      </c>
      <c r="CS23" s="32">
        <v>0</v>
      </c>
      <c r="CT23" s="32">
        <f t="shared" si="159"/>
        <v>6665</v>
      </c>
      <c r="CU23" s="32"/>
      <c r="CV23" s="32">
        <f t="shared" si="161"/>
        <v>6665</v>
      </c>
      <c r="CW23" s="32">
        <v>2191.8000000000002</v>
      </c>
      <c r="CX23" s="32">
        <v>0</v>
      </c>
      <c r="CY23" s="32">
        <v>2191.8000000000002</v>
      </c>
      <c r="CZ23" s="32">
        <v>0</v>
      </c>
      <c r="DA23" s="32"/>
      <c r="DB23" s="32"/>
      <c r="DC23" s="32">
        <v>4473.2</v>
      </c>
      <c r="DD23" s="32">
        <v>0</v>
      </c>
      <c r="DE23" s="32">
        <v>4473.2</v>
      </c>
      <c r="DF23" s="32">
        <f t="shared" si="163"/>
        <v>18823.3</v>
      </c>
      <c r="DG23" s="32"/>
      <c r="DH23" s="32">
        <f t="shared" si="164"/>
        <v>18823.3</v>
      </c>
      <c r="DI23" s="32">
        <f t="shared" si="165"/>
        <v>2436.1999999999998</v>
      </c>
      <c r="DJ23" s="32">
        <f t="shared" si="166"/>
        <v>0</v>
      </c>
      <c r="DK23" s="32">
        <f t="shared" si="167"/>
        <v>2436.1999999999998</v>
      </c>
      <c r="DL23" s="32">
        <v>0</v>
      </c>
      <c r="DM23" s="32"/>
      <c r="DN23" s="32"/>
      <c r="DO23" s="32">
        <v>18823.3</v>
      </c>
      <c r="DP23" s="32">
        <v>0</v>
      </c>
      <c r="DQ23" s="32">
        <v>18823.3</v>
      </c>
      <c r="DR23" s="32">
        <v>0</v>
      </c>
      <c r="DS23" s="32">
        <v>0</v>
      </c>
      <c r="DT23" s="32">
        <v>0</v>
      </c>
      <c r="DU23" s="32">
        <v>2436.1999999999998</v>
      </c>
      <c r="DV23" s="32"/>
      <c r="DW23" s="32">
        <f t="shared" si="168"/>
        <v>2436.1999999999998</v>
      </c>
      <c r="DX23" s="32">
        <f t="shared" si="169"/>
        <v>526.6</v>
      </c>
      <c r="DY23" s="32">
        <v>0</v>
      </c>
      <c r="DZ23" s="32">
        <v>526.6</v>
      </c>
      <c r="EA23" s="32">
        <v>0</v>
      </c>
      <c r="EB23" s="32">
        <v>0</v>
      </c>
      <c r="EC23" s="32">
        <v>0</v>
      </c>
      <c r="ED23" s="32">
        <v>0</v>
      </c>
      <c r="EE23" s="32">
        <v>0</v>
      </c>
      <c r="EF23" s="32">
        <v>0</v>
      </c>
      <c r="EG23" s="32">
        <v>62.6</v>
      </c>
      <c r="EH23" s="32">
        <v>0</v>
      </c>
      <c r="EI23" s="32">
        <v>62.6</v>
      </c>
      <c r="EJ23" s="32">
        <v>464</v>
      </c>
      <c r="EK23" s="32">
        <v>0</v>
      </c>
      <c r="EL23" s="32">
        <v>464</v>
      </c>
      <c r="EM23" s="32">
        <f t="shared" si="170"/>
        <v>11474.5</v>
      </c>
      <c r="EN23" s="32">
        <v>0</v>
      </c>
      <c r="EO23" s="32">
        <v>11474.5</v>
      </c>
      <c r="EP23" s="32">
        <v>11474.5</v>
      </c>
      <c r="EQ23" s="32">
        <v>0</v>
      </c>
      <c r="ER23" s="32">
        <v>11474.5</v>
      </c>
      <c r="ES23" s="32">
        <v>0</v>
      </c>
      <c r="ET23" s="32">
        <v>0</v>
      </c>
      <c r="EU23" s="32">
        <v>0</v>
      </c>
      <c r="EV23" s="32">
        <f t="shared" si="171"/>
        <v>10007.200000000001</v>
      </c>
      <c r="EW23" s="32">
        <v>0</v>
      </c>
      <c r="EX23" s="32">
        <v>10007.200000000001</v>
      </c>
      <c r="EY23" s="32">
        <v>10007.200000000001</v>
      </c>
      <c r="EZ23" s="32">
        <v>0</v>
      </c>
      <c r="FA23" s="32">
        <v>10007.200000000001</v>
      </c>
      <c r="FB23" s="32">
        <v>0</v>
      </c>
      <c r="FC23" s="32">
        <v>0</v>
      </c>
      <c r="FD23" s="32">
        <v>0</v>
      </c>
      <c r="FE23" s="32">
        <v>0</v>
      </c>
      <c r="FF23" s="32">
        <v>0</v>
      </c>
      <c r="FG23" s="32">
        <v>0</v>
      </c>
      <c r="FH23" s="32">
        <v>0</v>
      </c>
      <c r="FI23" s="32">
        <v>0</v>
      </c>
      <c r="FJ23" s="32">
        <v>0</v>
      </c>
      <c r="FK23" s="32">
        <v>0</v>
      </c>
      <c r="FL23" s="32">
        <v>0</v>
      </c>
      <c r="FM23" s="32">
        <v>0</v>
      </c>
      <c r="FN23" s="32">
        <f t="shared" si="172"/>
        <v>63562.200000000012</v>
      </c>
      <c r="FO23" s="32">
        <f t="shared" si="173"/>
        <v>0</v>
      </c>
      <c r="FP23" s="32">
        <f t="shared" si="174"/>
        <v>63562.200000000012</v>
      </c>
      <c r="FQ23" s="32">
        <f t="shared" si="175"/>
        <v>61120.400000000009</v>
      </c>
      <c r="FR23" s="32">
        <f t="shared" si="176"/>
        <v>0</v>
      </c>
      <c r="FS23" s="32">
        <f t="shared" si="177"/>
        <v>61120.400000000009</v>
      </c>
      <c r="FT23" s="32">
        <f t="shared" si="178"/>
        <v>2441.7999999999997</v>
      </c>
      <c r="FU23" s="32">
        <f t="shared" si="179"/>
        <v>0</v>
      </c>
      <c r="FV23" s="32">
        <f t="shared" si="180"/>
        <v>2441.7999999999997</v>
      </c>
    </row>
    <row r="24" spans="1:178" s="17" customFormat="1" ht="12.75" customHeight="1" x14ac:dyDescent="0.2">
      <c r="A24" s="31" t="s">
        <v>11</v>
      </c>
      <c r="B24" s="64"/>
      <c r="C24" s="64"/>
      <c r="D24" s="64"/>
      <c r="E24" s="64"/>
      <c r="F24" s="64"/>
      <c r="G24" s="64"/>
      <c r="H24" s="32">
        <f t="shared" si="142"/>
        <v>40965.5</v>
      </c>
      <c r="I24" s="32">
        <f t="shared" si="141"/>
        <v>0</v>
      </c>
      <c r="J24" s="32">
        <f t="shared" si="143"/>
        <v>40965.5</v>
      </c>
      <c r="K24" s="32">
        <f t="shared" si="144"/>
        <v>0</v>
      </c>
      <c r="L24" s="32"/>
      <c r="M24" s="32"/>
      <c r="N24" s="32">
        <v>27449</v>
      </c>
      <c r="O24" s="32">
        <v>0</v>
      </c>
      <c r="P24" s="32">
        <v>27449</v>
      </c>
      <c r="Q24" s="32">
        <v>9540</v>
      </c>
      <c r="R24" s="32">
        <v>0</v>
      </c>
      <c r="S24" s="32">
        <v>9540</v>
      </c>
      <c r="T24" s="32">
        <v>3976.5</v>
      </c>
      <c r="U24" s="32">
        <v>0</v>
      </c>
      <c r="V24" s="32">
        <v>3976.5</v>
      </c>
      <c r="W24" s="32">
        <v>0</v>
      </c>
      <c r="X24" s="35"/>
      <c r="Y24" s="32">
        <v>0</v>
      </c>
      <c r="Z24" s="32">
        <v>0</v>
      </c>
      <c r="AA24" s="34"/>
      <c r="AB24" s="32"/>
      <c r="AC24" s="32">
        <v>0</v>
      </c>
      <c r="AD24" s="32">
        <v>0</v>
      </c>
      <c r="AE24" s="32">
        <v>0</v>
      </c>
      <c r="AF24" s="32">
        <v>0</v>
      </c>
      <c r="AG24" s="32"/>
      <c r="AH24" s="32"/>
      <c r="AI24" s="32">
        <f t="shared" si="150"/>
        <v>1498.4</v>
      </c>
      <c r="AJ24" s="32"/>
      <c r="AK24" s="32">
        <f t="shared" si="152"/>
        <v>1498.4</v>
      </c>
      <c r="AL24" s="32">
        <f t="shared" si="153"/>
        <v>11.5</v>
      </c>
      <c r="AM24" s="32"/>
      <c r="AN24" s="32">
        <f t="shared" si="155"/>
        <v>11.5</v>
      </c>
      <c r="AO24" s="32">
        <v>333.1</v>
      </c>
      <c r="AP24" s="32">
        <v>0</v>
      </c>
      <c r="AQ24" s="32">
        <v>333.1</v>
      </c>
      <c r="AR24" s="32">
        <v>58.4</v>
      </c>
      <c r="AS24" s="32">
        <v>0</v>
      </c>
      <c r="AT24" s="32">
        <v>58.4</v>
      </c>
      <c r="AU24" s="32">
        <v>11.5</v>
      </c>
      <c r="AV24" s="32">
        <v>0</v>
      </c>
      <c r="AW24" s="32">
        <v>11.5</v>
      </c>
      <c r="AX24" s="32">
        <v>1106.9000000000001</v>
      </c>
      <c r="AY24" s="32">
        <v>0</v>
      </c>
      <c r="AZ24" s="32">
        <v>1106.9000000000001</v>
      </c>
      <c r="BA24" s="32">
        <v>0</v>
      </c>
      <c r="BB24" s="32"/>
      <c r="BC24" s="32"/>
      <c r="BD24" s="32">
        <v>0</v>
      </c>
      <c r="BE24" s="32">
        <v>0</v>
      </c>
      <c r="BF24" s="32">
        <v>0</v>
      </c>
      <c r="BG24" s="32">
        <v>0</v>
      </c>
      <c r="BH24" s="32"/>
      <c r="BI24" s="32"/>
      <c r="BJ24" s="32">
        <v>0</v>
      </c>
      <c r="BK24" s="32">
        <v>0</v>
      </c>
      <c r="BL24" s="32">
        <v>0</v>
      </c>
      <c r="BM24" s="32">
        <v>0</v>
      </c>
      <c r="BN24" s="32"/>
      <c r="BO24" s="32"/>
      <c r="BP24" s="32">
        <f t="shared" si="158"/>
        <v>671</v>
      </c>
      <c r="BQ24" s="32">
        <v>0</v>
      </c>
      <c r="BR24" s="32">
        <v>671</v>
      </c>
      <c r="BS24" s="32">
        <v>671</v>
      </c>
      <c r="BT24" s="32">
        <v>0</v>
      </c>
      <c r="BU24" s="32">
        <v>671</v>
      </c>
      <c r="BV24" s="32">
        <v>0</v>
      </c>
      <c r="BW24" s="32">
        <v>0</v>
      </c>
      <c r="BX24" s="32">
        <v>0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>
        <v>0</v>
      </c>
      <c r="CH24" s="32">
        <v>0</v>
      </c>
      <c r="CI24" s="32">
        <v>0</v>
      </c>
      <c r="CJ24" s="32">
        <v>0</v>
      </c>
      <c r="CK24" s="32">
        <v>0</v>
      </c>
      <c r="CL24" s="32">
        <v>0</v>
      </c>
      <c r="CM24" s="32">
        <v>0</v>
      </c>
      <c r="CN24" s="32">
        <v>0</v>
      </c>
      <c r="CO24" s="32">
        <v>0</v>
      </c>
      <c r="CP24" s="32">
        <v>0</v>
      </c>
      <c r="CQ24" s="32">
        <v>0</v>
      </c>
      <c r="CR24" s="32">
        <v>0</v>
      </c>
      <c r="CS24" s="32">
        <v>0</v>
      </c>
      <c r="CT24" s="32">
        <f t="shared" si="159"/>
        <v>87719.5</v>
      </c>
      <c r="CU24" s="32"/>
      <c r="CV24" s="32">
        <f t="shared" si="161"/>
        <v>87719.5</v>
      </c>
      <c r="CW24" s="32">
        <v>20439.599999999999</v>
      </c>
      <c r="CX24" s="32">
        <v>0</v>
      </c>
      <c r="CY24" s="32">
        <v>20439.599999999999</v>
      </c>
      <c r="CZ24" s="32">
        <v>60000</v>
      </c>
      <c r="DA24" s="32"/>
      <c r="DB24" s="32">
        <f t="shared" si="162"/>
        <v>60000</v>
      </c>
      <c r="DC24" s="32">
        <v>7279.9</v>
      </c>
      <c r="DD24" s="32">
        <v>0</v>
      </c>
      <c r="DE24" s="32">
        <v>7279.9</v>
      </c>
      <c r="DF24" s="32">
        <f t="shared" si="163"/>
        <v>95497.200000000012</v>
      </c>
      <c r="DG24" s="32"/>
      <c r="DH24" s="32">
        <f t="shared" si="164"/>
        <v>95497.200000000012</v>
      </c>
      <c r="DI24" s="32">
        <f t="shared" si="165"/>
        <v>2161.3000000000002</v>
      </c>
      <c r="DJ24" s="32">
        <f t="shared" si="166"/>
        <v>0</v>
      </c>
      <c r="DK24" s="32">
        <f t="shared" si="167"/>
        <v>2161.3000000000002</v>
      </c>
      <c r="DL24" s="32">
        <v>53621.3</v>
      </c>
      <c r="DM24" s="32"/>
      <c r="DN24" s="32">
        <f t="shared" si="184"/>
        <v>53621.3</v>
      </c>
      <c r="DO24" s="32">
        <v>41875.9</v>
      </c>
      <c r="DP24" s="32">
        <v>0</v>
      </c>
      <c r="DQ24" s="32">
        <v>41875.9</v>
      </c>
      <c r="DR24" s="32">
        <v>0</v>
      </c>
      <c r="DS24" s="32">
        <v>0</v>
      </c>
      <c r="DT24" s="32">
        <v>0</v>
      </c>
      <c r="DU24" s="32">
        <v>2161.3000000000002</v>
      </c>
      <c r="DV24" s="32"/>
      <c r="DW24" s="32">
        <f t="shared" si="168"/>
        <v>2161.3000000000002</v>
      </c>
      <c r="DX24" s="32">
        <f t="shared" si="169"/>
        <v>1171.3</v>
      </c>
      <c r="DY24" s="32">
        <v>0</v>
      </c>
      <c r="DZ24" s="32">
        <v>1171.3</v>
      </c>
      <c r="EA24" s="32">
        <v>0</v>
      </c>
      <c r="EB24" s="32">
        <v>0</v>
      </c>
      <c r="EC24" s="32">
        <v>0</v>
      </c>
      <c r="ED24" s="32">
        <v>238.7</v>
      </c>
      <c r="EE24" s="32">
        <v>0</v>
      </c>
      <c r="EF24" s="32">
        <v>238.7</v>
      </c>
      <c r="EG24" s="32">
        <v>112.5</v>
      </c>
      <c r="EH24" s="32">
        <v>0</v>
      </c>
      <c r="EI24" s="32">
        <v>112.5</v>
      </c>
      <c r="EJ24" s="32">
        <v>820.1</v>
      </c>
      <c r="EK24" s="32">
        <v>0</v>
      </c>
      <c r="EL24" s="32">
        <v>820.1</v>
      </c>
      <c r="EM24" s="32">
        <f t="shared" si="170"/>
        <v>24144.3</v>
      </c>
      <c r="EN24" s="32">
        <v>0</v>
      </c>
      <c r="EO24" s="32">
        <v>24144.3</v>
      </c>
      <c r="EP24" s="32">
        <v>24144.3</v>
      </c>
      <c r="EQ24" s="32">
        <v>0</v>
      </c>
      <c r="ER24" s="32">
        <v>24144.3</v>
      </c>
      <c r="ES24" s="32">
        <v>0</v>
      </c>
      <c r="ET24" s="32">
        <v>0</v>
      </c>
      <c r="EU24" s="32">
        <v>0</v>
      </c>
      <c r="EV24" s="32">
        <f t="shared" si="171"/>
        <v>31211.9</v>
      </c>
      <c r="EW24" s="32">
        <v>0</v>
      </c>
      <c r="EX24" s="32">
        <v>31211.9</v>
      </c>
      <c r="EY24" s="32">
        <v>31211.9</v>
      </c>
      <c r="EZ24" s="32">
        <v>0</v>
      </c>
      <c r="FA24" s="32">
        <v>31211.9</v>
      </c>
      <c r="FB24" s="32">
        <v>0</v>
      </c>
      <c r="FC24" s="32">
        <v>0</v>
      </c>
      <c r="FD24" s="32">
        <v>0</v>
      </c>
      <c r="FE24" s="32">
        <v>0</v>
      </c>
      <c r="FF24" s="32">
        <v>0</v>
      </c>
      <c r="FG24" s="32">
        <v>0</v>
      </c>
      <c r="FH24" s="32">
        <v>0</v>
      </c>
      <c r="FI24" s="32">
        <v>0</v>
      </c>
      <c r="FJ24" s="32">
        <v>0</v>
      </c>
      <c r="FK24" s="32">
        <v>0</v>
      </c>
      <c r="FL24" s="32">
        <v>0</v>
      </c>
      <c r="FM24" s="32">
        <v>0</v>
      </c>
      <c r="FN24" s="32">
        <f t="shared" si="172"/>
        <v>285051.89999999997</v>
      </c>
      <c r="FO24" s="32">
        <f t="shared" si="173"/>
        <v>0</v>
      </c>
      <c r="FP24" s="32">
        <f t="shared" si="174"/>
        <v>285051.89999999997</v>
      </c>
      <c r="FQ24" s="32">
        <f t="shared" si="175"/>
        <v>282879.09999999998</v>
      </c>
      <c r="FR24" s="32">
        <f t="shared" si="176"/>
        <v>0</v>
      </c>
      <c r="FS24" s="32">
        <f t="shared" si="177"/>
        <v>282879.09999999998</v>
      </c>
      <c r="FT24" s="32">
        <f t="shared" si="178"/>
        <v>2172.8000000000002</v>
      </c>
      <c r="FU24" s="32">
        <f t="shared" si="179"/>
        <v>0</v>
      </c>
      <c r="FV24" s="32">
        <f t="shared" si="180"/>
        <v>2172.8000000000002</v>
      </c>
    </row>
    <row r="25" spans="1:178" s="17" customFormat="1" ht="12.75" customHeight="1" x14ac:dyDescent="0.2">
      <c r="A25" s="31" t="s">
        <v>10</v>
      </c>
      <c r="B25" s="64"/>
      <c r="C25" s="64"/>
      <c r="D25" s="64"/>
      <c r="E25" s="64"/>
      <c r="F25" s="64"/>
      <c r="G25" s="64"/>
      <c r="H25" s="32">
        <f t="shared" si="142"/>
        <v>24501</v>
      </c>
      <c r="I25" s="32">
        <f t="shared" si="141"/>
        <v>207561.60000000001</v>
      </c>
      <c r="J25" s="32">
        <f t="shared" si="143"/>
        <v>232062.6</v>
      </c>
      <c r="K25" s="32">
        <f t="shared" si="144"/>
        <v>0</v>
      </c>
      <c r="L25" s="32"/>
      <c r="M25" s="32"/>
      <c r="N25" s="32">
        <v>20599</v>
      </c>
      <c r="O25" s="32">
        <v>0</v>
      </c>
      <c r="P25" s="32">
        <v>20599</v>
      </c>
      <c r="Q25" s="32">
        <v>0</v>
      </c>
      <c r="R25" s="32">
        <v>0</v>
      </c>
      <c r="S25" s="32">
        <v>0</v>
      </c>
      <c r="T25" s="32">
        <v>3902</v>
      </c>
      <c r="U25" s="32">
        <v>0</v>
      </c>
      <c r="V25" s="32">
        <v>3902</v>
      </c>
      <c r="W25" s="32">
        <v>0</v>
      </c>
      <c r="X25" s="35">
        <v>207561.60000000001</v>
      </c>
      <c r="Y25" s="32">
        <f>W25+X25</f>
        <v>207561.60000000001</v>
      </c>
      <c r="Z25" s="32">
        <v>0</v>
      </c>
      <c r="AA25" s="34"/>
      <c r="AB25" s="32"/>
      <c r="AC25" s="32">
        <v>0</v>
      </c>
      <c r="AD25" s="32">
        <v>0</v>
      </c>
      <c r="AE25" s="32">
        <v>0</v>
      </c>
      <c r="AF25" s="32">
        <v>0</v>
      </c>
      <c r="AG25" s="32"/>
      <c r="AH25" s="32"/>
      <c r="AI25" s="32">
        <f t="shared" si="150"/>
        <v>1009.4</v>
      </c>
      <c r="AJ25" s="32"/>
      <c r="AK25" s="32">
        <f t="shared" si="152"/>
        <v>1009.4</v>
      </c>
      <c r="AL25" s="32">
        <f t="shared" si="153"/>
        <v>9.4</v>
      </c>
      <c r="AM25" s="32"/>
      <c r="AN25" s="32">
        <f t="shared" si="155"/>
        <v>9.4</v>
      </c>
      <c r="AO25" s="32">
        <v>507.2</v>
      </c>
      <c r="AP25" s="32">
        <v>0</v>
      </c>
      <c r="AQ25" s="32">
        <v>507.2</v>
      </c>
      <c r="AR25" s="32">
        <v>47.7</v>
      </c>
      <c r="AS25" s="32">
        <v>0</v>
      </c>
      <c r="AT25" s="32">
        <v>47.7</v>
      </c>
      <c r="AU25" s="32">
        <v>9.4</v>
      </c>
      <c r="AV25" s="32">
        <v>0</v>
      </c>
      <c r="AW25" s="32">
        <v>9.4</v>
      </c>
      <c r="AX25" s="32">
        <v>454.5</v>
      </c>
      <c r="AY25" s="32">
        <v>0</v>
      </c>
      <c r="AZ25" s="32">
        <v>454.5</v>
      </c>
      <c r="BA25" s="32">
        <v>0</v>
      </c>
      <c r="BB25" s="32"/>
      <c r="BC25" s="32"/>
      <c r="BD25" s="32">
        <v>0</v>
      </c>
      <c r="BE25" s="32">
        <v>0</v>
      </c>
      <c r="BF25" s="32">
        <v>0</v>
      </c>
      <c r="BG25" s="32">
        <v>0</v>
      </c>
      <c r="BH25" s="32"/>
      <c r="BI25" s="32"/>
      <c r="BJ25" s="32">
        <v>0</v>
      </c>
      <c r="BK25" s="32">
        <v>0</v>
      </c>
      <c r="BL25" s="32">
        <v>0</v>
      </c>
      <c r="BM25" s="32">
        <v>0</v>
      </c>
      <c r="BN25" s="32"/>
      <c r="BO25" s="32"/>
      <c r="BP25" s="32">
        <f t="shared" si="158"/>
        <v>330</v>
      </c>
      <c r="BQ25" s="32">
        <v>0</v>
      </c>
      <c r="BR25" s="32">
        <v>330</v>
      </c>
      <c r="BS25" s="32">
        <v>330</v>
      </c>
      <c r="BT25" s="32">
        <v>0</v>
      </c>
      <c r="BU25" s="32">
        <v>330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32">
        <v>0</v>
      </c>
      <c r="CG25" s="32">
        <v>0</v>
      </c>
      <c r="CH25" s="32">
        <v>0</v>
      </c>
      <c r="CI25" s="32">
        <v>0</v>
      </c>
      <c r="CJ25" s="32">
        <v>0</v>
      </c>
      <c r="CK25" s="32">
        <v>0</v>
      </c>
      <c r="CL25" s="32">
        <v>0</v>
      </c>
      <c r="CM25" s="32">
        <v>0</v>
      </c>
      <c r="CN25" s="32">
        <v>0</v>
      </c>
      <c r="CO25" s="32">
        <v>0</v>
      </c>
      <c r="CP25" s="32">
        <v>0</v>
      </c>
      <c r="CQ25" s="32">
        <v>0</v>
      </c>
      <c r="CR25" s="32">
        <v>0</v>
      </c>
      <c r="CS25" s="32">
        <v>0</v>
      </c>
      <c r="CT25" s="32">
        <f t="shared" si="159"/>
        <v>10428</v>
      </c>
      <c r="CU25" s="32"/>
      <c r="CV25" s="32">
        <f t="shared" si="161"/>
        <v>10428</v>
      </c>
      <c r="CW25" s="32">
        <v>9989.5</v>
      </c>
      <c r="CX25" s="32">
        <v>0</v>
      </c>
      <c r="CY25" s="32">
        <v>9989.5</v>
      </c>
      <c r="CZ25" s="32">
        <v>0</v>
      </c>
      <c r="DA25" s="32"/>
      <c r="DB25" s="32"/>
      <c r="DC25" s="32">
        <v>438.5</v>
      </c>
      <c r="DD25" s="32">
        <v>0</v>
      </c>
      <c r="DE25" s="32">
        <v>438.5</v>
      </c>
      <c r="DF25" s="32">
        <f t="shared" si="163"/>
        <v>229849.60000000001</v>
      </c>
      <c r="DG25" s="32">
        <f t="shared" ref="DG25:DG31" si="185">DM25</f>
        <v>0</v>
      </c>
      <c r="DH25" s="32">
        <f t="shared" si="164"/>
        <v>229849.60000000001</v>
      </c>
      <c r="DI25" s="32">
        <f t="shared" si="165"/>
        <v>3148.6</v>
      </c>
      <c r="DJ25" s="32">
        <f t="shared" si="166"/>
        <v>0</v>
      </c>
      <c r="DK25" s="32">
        <f t="shared" si="167"/>
        <v>3148.6</v>
      </c>
      <c r="DL25" s="32">
        <v>182197.7</v>
      </c>
      <c r="DM25" s="32"/>
      <c r="DN25" s="32">
        <f t="shared" si="184"/>
        <v>182197.7</v>
      </c>
      <c r="DO25" s="32">
        <v>39792.800000000003</v>
      </c>
      <c r="DP25" s="32">
        <v>0</v>
      </c>
      <c r="DQ25" s="32">
        <v>39792.800000000003</v>
      </c>
      <c r="DR25" s="32">
        <v>7859.1</v>
      </c>
      <c r="DS25" s="32">
        <v>0</v>
      </c>
      <c r="DT25" s="32">
        <v>7859.1</v>
      </c>
      <c r="DU25" s="32">
        <v>3148.6</v>
      </c>
      <c r="DV25" s="32"/>
      <c r="DW25" s="32">
        <f t="shared" si="168"/>
        <v>3148.6</v>
      </c>
      <c r="DX25" s="32">
        <f t="shared" si="169"/>
        <v>825</v>
      </c>
      <c r="DY25" s="32">
        <v>0</v>
      </c>
      <c r="DZ25" s="32">
        <v>825</v>
      </c>
      <c r="EA25" s="32">
        <v>0</v>
      </c>
      <c r="EB25" s="32">
        <v>0</v>
      </c>
      <c r="EC25" s="32">
        <v>0</v>
      </c>
      <c r="ED25" s="32">
        <v>600</v>
      </c>
      <c r="EE25" s="32">
        <v>0</v>
      </c>
      <c r="EF25" s="32">
        <v>600</v>
      </c>
      <c r="EG25" s="32">
        <v>105</v>
      </c>
      <c r="EH25" s="32">
        <v>0</v>
      </c>
      <c r="EI25" s="32">
        <v>105</v>
      </c>
      <c r="EJ25" s="32">
        <v>120</v>
      </c>
      <c r="EK25" s="32">
        <v>0</v>
      </c>
      <c r="EL25" s="32">
        <v>120</v>
      </c>
      <c r="EM25" s="32">
        <f t="shared" si="170"/>
        <v>22450.5</v>
      </c>
      <c r="EN25" s="32">
        <v>0</v>
      </c>
      <c r="EO25" s="32">
        <v>22450.5</v>
      </c>
      <c r="EP25" s="32">
        <v>22450.5</v>
      </c>
      <c r="EQ25" s="32">
        <v>0</v>
      </c>
      <c r="ER25" s="32">
        <v>22450.5</v>
      </c>
      <c r="ES25" s="32">
        <v>0</v>
      </c>
      <c r="ET25" s="32">
        <v>0</v>
      </c>
      <c r="EU25" s="32">
        <v>0</v>
      </c>
      <c r="EV25" s="32">
        <f t="shared" si="171"/>
        <v>15082.9</v>
      </c>
      <c r="EW25" s="32">
        <v>0</v>
      </c>
      <c r="EX25" s="32">
        <v>15082.9</v>
      </c>
      <c r="EY25" s="32">
        <v>15082.9</v>
      </c>
      <c r="EZ25" s="32">
        <v>0</v>
      </c>
      <c r="FA25" s="32">
        <v>15082.9</v>
      </c>
      <c r="FB25" s="32">
        <f t="shared" si="181"/>
        <v>64150</v>
      </c>
      <c r="FC25" s="32">
        <v>0</v>
      </c>
      <c r="FD25" s="32">
        <v>64150</v>
      </c>
      <c r="FE25" s="32">
        <v>61650</v>
      </c>
      <c r="FF25" s="32">
        <v>0</v>
      </c>
      <c r="FG25" s="32">
        <v>61650</v>
      </c>
      <c r="FH25" s="32">
        <v>0</v>
      </c>
      <c r="FI25" s="32">
        <v>0</v>
      </c>
      <c r="FJ25" s="32">
        <v>0</v>
      </c>
      <c r="FK25" s="32">
        <v>2500</v>
      </c>
      <c r="FL25" s="32">
        <v>0</v>
      </c>
      <c r="FM25" s="32">
        <v>2500</v>
      </c>
      <c r="FN25" s="32">
        <f t="shared" si="172"/>
        <v>371784.4</v>
      </c>
      <c r="FO25" s="32">
        <f t="shared" si="173"/>
        <v>207561.60000000001</v>
      </c>
      <c r="FP25" s="32">
        <f t="shared" si="174"/>
        <v>579346</v>
      </c>
      <c r="FQ25" s="32">
        <f t="shared" si="175"/>
        <v>368626.4</v>
      </c>
      <c r="FR25" s="32">
        <f t="shared" si="176"/>
        <v>207561.60000000001</v>
      </c>
      <c r="FS25" s="32">
        <f t="shared" si="177"/>
        <v>576188</v>
      </c>
      <c r="FT25" s="32">
        <f t="shared" si="178"/>
        <v>3158</v>
      </c>
      <c r="FU25" s="32">
        <f t="shared" si="179"/>
        <v>0</v>
      </c>
      <c r="FV25" s="32">
        <f t="shared" si="180"/>
        <v>3158</v>
      </c>
    </row>
    <row r="26" spans="1:178" s="17" customFormat="1" ht="12.75" customHeight="1" x14ac:dyDescent="0.2">
      <c r="A26" s="31" t="s">
        <v>9</v>
      </c>
      <c r="B26" s="64"/>
      <c r="C26" s="64"/>
      <c r="D26" s="64"/>
      <c r="E26" s="64"/>
      <c r="F26" s="64"/>
      <c r="G26" s="64"/>
      <c r="H26" s="32">
        <f t="shared" si="142"/>
        <v>162757.4</v>
      </c>
      <c r="I26" s="32">
        <f t="shared" si="141"/>
        <v>0</v>
      </c>
      <c r="J26" s="32">
        <f t="shared" si="143"/>
        <v>162757.4</v>
      </c>
      <c r="K26" s="32">
        <f t="shared" si="144"/>
        <v>0</v>
      </c>
      <c r="L26" s="32"/>
      <c r="M26" s="32"/>
      <c r="N26" s="32">
        <v>14931.8</v>
      </c>
      <c r="O26" s="32">
        <v>0</v>
      </c>
      <c r="P26" s="32">
        <v>14931.8</v>
      </c>
      <c r="Q26" s="32">
        <v>0</v>
      </c>
      <c r="R26" s="32">
        <v>0</v>
      </c>
      <c r="S26" s="32">
        <v>0</v>
      </c>
      <c r="T26" s="32">
        <v>5753</v>
      </c>
      <c r="U26" s="32">
        <v>0</v>
      </c>
      <c r="V26" s="32">
        <v>5753</v>
      </c>
      <c r="W26" s="32">
        <v>142072.6</v>
      </c>
      <c r="X26" s="35"/>
      <c r="Y26" s="32">
        <f t="shared" si="146"/>
        <v>142072.6</v>
      </c>
      <c r="Z26" s="32">
        <v>0</v>
      </c>
      <c r="AA26" s="34"/>
      <c r="AB26" s="32"/>
      <c r="AC26" s="32">
        <v>0</v>
      </c>
      <c r="AD26" s="32">
        <v>0</v>
      </c>
      <c r="AE26" s="32">
        <v>0</v>
      </c>
      <c r="AF26" s="32">
        <v>0</v>
      </c>
      <c r="AG26" s="32"/>
      <c r="AH26" s="32"/>
      <c r="AI26" s="32">
        <f t="shared" si="150"/>
        <v>1346.8999999999999</v>
      </c>
      <c r="AJ26" s="32"/>
      <c r="AK26" s="32">
        <f t="shared" si="152"/>
        <v>1346.8999999999999</v>
      </c>
      <c r="AL26" s="32">
        <f t="shared" si="153"/>
        <v>7.5</v>
      </c>
      <c r="AM26" s="32"/>
      <c r="AN26" s="32">
        <f t="shared" si="155"/>
        <v>7.5</v>
      </c>
      <c r="AO26" s="32">
        <v>1057.2</v>
      </c>
      <c r="AP26" s="32">
        <v>0</v>
      </c>
      <c r="AQ26" s="32">
        <v>1057.2</v>
      </c>
      <c r="AR26" s="32">
        <v>38.1</v>
      </c>
      <c r="AS26" s="32">
        <v>0</v>
      </c>
      <c r="AT26" s="32">
        <v>38.1</v>
      </c>
      <c r="AU26" s="32">
        <v>7.5</v>
      </c>
      <c r="AV26" s="32">
        <v>0</v>
      </c>
      <c r="AW26" s="32">
        <v>7.5</v>
      </c>
      <c r="AX26" s="32">
        <v>251.6</v>
      </c>
      <c r="AY26" s="32">
        <v>0</v>
      </c>
      <c r="AZ26" s="32">
        <v>251.6</v>
      </c>
      <c r="BA26" s="32">
        <v>0</v>
      </c>
      <c r="BB26" s="32"/>
      <c r="BC26" s="32"/>
      <c r="BD26" s="32">
        <v>0</v>
      </c>
      <c r="BE26" s="32">
        <v>0</v>
      </c>
      <c r="BF26" s="32">
        <v>0</v>
      </c>
      <c r="BG26" s="32">
        <v>0</v>
      </c>
      <c r="BH26" s="32"/>
      <c r="BI26" s="32"/>
      <c r="BJ26" s="32">
        <v>0</v>
      </c>
      <c r="BK26" s="32">
        <v>0</v>
      </c>
      <c r="BL26" s="32">
        <v>0</v>
      </c>
      <c r="BM26" s="32">
        <v>0</v>
      </c>
      <c r="BN26" s="32"/>
      <c r="BO26" s="32"/>
      <c r="BP26" s="32">
        <f t="shared" si="158"/>
        <v>115</v>
      </c>
      <c r="BQ26" s="32">
        <v>0</v>
      </c>
      <c r="BR26" s="32">
        <v>115</v>
      </c>
      <c r="BS26" s="32">
        <v>115</v>
      </c>
      <c r="BT26" s="32">
        <v>0</v>
      </c>
      <c r="BU26" s="32">
        <v>115</v>
      </c>
      <c r="BV26" s="32">
        <v>0</v>
      </c>
      <c r="BW26" s="32">
        <v>0</v>
      </c>
      <c r="BX26" s="32">
        <v>0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32">
        <v>0</v>
      </c>
      <c r="CG26" s="32">
        <v>0</v>
      </c>
      <c r="CH26" s="32">
        <v>0</v>
      </c>
      <c r="CI26" s="32">
        <v>0</v>
      </c>
      <c r="CJ26" s="32">
        <v>0</v>
      </c>
      <c r="CK26" s="32">
        <v>0</v>
      </c>
      <c r="CL26" s="32">
        <v>0</v>
      </c>
      <c r="CM26" s="32">
        <v>0</v>
      </c>
      <c r="CN26" s="32">
        <v>0</v>
      </c>
      <c r="CO26" s="32">
        <v>0</v>
      </c>
      <c r="CP26" s="32">
        <v>0</v>
      </c>
      <c r="CQ26" s="32">
        <v>0</v>
      </c>
      <c r="CR26" s="32">
        <v>0</v>
      </c>
      <c r="CS26" s="32">
        <v>0</v>
      </c>
      <c r="CT26" s="32">
        <f t="shared" si="159"/>
        <v>14734</v>
      </c>
      <c r="CU26" s="32"/>
      <c r="CV26" s="32">
        <f t="shared" si="161"/>
        <v>14734</v>
      </c>
      <c r="CW26" s="32">
        <v>14470.9</v>
      </c>
      <c r="CX26" s="32">
        <v>0</v>
      </c>
      <c r="CY26" s="32">
        <v>14470.9</v>
      </c>
      <c r="CZ26" s="32">
        <v>0</v>
      </c>
      <c r="DA26" s="32"/>
      <c r="DB26" s="32"/>
      <c r="DC26" s="32">
        <v>263.10000000000002</v>
      </c>
      <c r="DD26" s="32">
        <v>0</v>
      </c>
      <c r="DE26" s="32">
        <v>263.10000000000002</v>
      </c>
      <c r="DF26" s="32">
        <f t="shared" si="163"/>
        <v>99206.6</v>
      </c>
      <c r="DG26" s="32"/>
      <c r="DH26" s="32">
        <f t="shared" si="164"/>
        <v>99206.6</v>
      </c>
      <c r="DI26" s="32">
        <f t="shared" si="165"/>
        <v>4394.1000000000004</v>
      </c>
      <c r="DJ26" s="32">
        <f t="shared" si="166"/>
        <v>0</v>
      </c>
      <c r="DK26" s="32">
        <f t="shared" si="167"/>
        <v>4394.1000000000004</v>
      </c>
      <c r="DL26" s="32">
        <v>0</v>
      </c>
      <c r="DM26" s="32"/>
      <c r="DN26" s="32"/>
      <c r="DO26" s="32">
        <v>34329.599999999999</v>
      </c>
      <c r="DP26" s="32">
        <v>0</v>
      </c>
      <c r="DQ26" s="32">
        <v>34329.599999999999</v>
      </c>
      <c r="DR26" s="32">
        <v>64877</v>
      </c>
      <c r="DS26" s="32">
        <v>0</v>
      </c>
      <c r="DT26" s="32">
        <v>64877</v>
      </c>
      <c r="DU26" s="32">
        <v>4394.1000000000004</v>
      </c>
      <c r="DV26" s="32"/>
      <c r="DW26" s="32">
        <f t="shared" si="168"/>
        <v>4394.1000000000004</v>
      </c>
      <c r="DX26" s="32">
        <f t="shared" si="169"/>
        <v>359.7</v>
      </c>
      <c r="DY26" s="32">
        <v>0</v>
      </c>
      <c r="DZ26" s="32">
        <v>359.7</v>
      </c>
      <c r="EA26" s="32">
        <v>0</v>
      </c>
      <c r="EB26" s="32">
        <v>0</v>
      </c>
      <c r="EC26" s="32">
        <v>0</v>
      </c>
      <c r="ED26" s="32">
        <v>252</v>
      </c>
      <c r="EE26" s="32">
        <v>0</v>
      </c>
      <c r="EF26" s="32">
        <v>252</v>
      </c>
      <c r="EG26" s="32">
        <v>107.7</v>
      </c>
      <c r="EH26" s="32">
        <v>0</v>
      </c>
      <c r="EI26" s="32">
        <v>107.7</v>
      </c>
      <c r="EJ26" s="32">
        <v>0</v>
      </c>
      <c r="EK26" s="32">
        <v>0</v>
      </c>
      <c r="EL26" s="32">
        <v>0</v>
      </c>
      <c r="EM26" s="32">
        <f t="shared" si="170"/>
        <v>26738.7</v>
      </c>
      <c r="EN26" s="32">
        <v>0</v>
      </c>
      <c r="EO26" s="32">
        <v>26738.7</v>
      </c>
      <c r="EP26" s="32">
        <v>26738.7</v>
      </c>
      <c r="EQ26" s="32">
        <v>0</v>
      </c>
      <c r="ER26" s="32">
        <v>26738.7</v>
      </c>
      <c r="ES26" s="32">
        <v>0</v>
      </c>
      <c r="ET26" s="32">
        <v>0</v>
      </c>
      <c r="EU26" s="32">
        <v>0</v>
      </c>
      <c r="EV26" s="32">
        <f t="shared" si="171"/>
        <v>8575.5</v>
      </c>
      <c r="EW26" s="32">
        <v>0</v>
      </c>
      <c r="EX26" s="32">
        <v>8575.5</v>
      </c>
      <c r="EY26" s="32">
        <v>8575.5</v>
      </c>
      <c r="EZ26" s="32">
        <v>0</v>
      </c>
      <c r="FA26" s="32">
        <v>8575.5</v>
      </c>
      <c r="FB26" s="32">
        <f t="shared" si="181"/>
        <v>88855.4</v>
      </c>
      <c r="FC26" s="32">
        <v>0</v>
      </c>
      <c r="FD26" s="32">
        <v>88855.4</v>
      </c>
      <c r="FE26" s="32">
        <v>88255.4</v>
      </c>
      <c r="FF26" s="32">
        <v>0</v>
      </c>
      <c r="FG26" s="32">
        <v>88255.4</v>
      </c>
      <c r="FH26" s="32">
        <v>0</v>
      </c>
      <c r="FI26" s="32">
        <v>0</v>
      </c>
      <c r="FJ26" s="32">
        <v>0</v>
      </c>
      <c r="FK26" s="32">
        <v>600</v>
      </c>
      <c r="FL26" s="32">
        <v>0</v>
      </c>
      <c r="FM26" s="32">
        <v>600</v>
      </c>
      <c r="FN26" s="32">
        <f t="shared" si="172"/>
        <v>407090.80000000005</v>
      </c>
      <c r="FO26" s="32">
        <f t="shared" si="173"/>
        <v>0</v>
      </c>
      <c r="FP26" s="32">
        <f t="shared" si="174"/>
        <v>407090.80000000005</v>
      </c>
      <c r="FQ26" s="32">
        <f t="shared" si="175"/>
        <v>402689.20000000007</v>
      </c>
      <c r="FR26" s="32">
        <f t="shared" si="176"/>
        <v>0</v>
      </c>
      <c r="FS26" s="32">
        <f t="shared" si="177"/>
        <v>402689.20000000007</v>
      </c>
      <c r="FT26" s="32">
        <f t="shared" si="178"/>
        <v>4401.6000000000004</v>
      </c>
      <c r="FU26" s="32">
        <f t="shared" si="179"/>
        <v>0</v>
      </c>
      <c r="FV26" s="32">
        <f t="shared" si="180"/>
        <v>4401.6000000000004</v>
      </c>
    </row>
    <row r="27" spans="1:178" s="17" customFormat="1" ht="12.75" customHeight="1" x14ac:dyDescent="0.2">
      <c r="A27" s="31" t="s">
        <v>8</v>
      </c>
      <c r="B27" s="64"/>
      <c r="C27" s="64"/>
      <c r="D27" s="64"/>
      <c r="E27" s="64"/>
      <c r="F27" s="64"/>
      <c r="G27" s="64"/>
      <c r="H27" s="32">
        <f t="shared" si="142"/>
        <v>22067</v>
      </c>
      <c r="I27" s="32">
        <f t="shared" si="141"/>
        <v>0</v>
      </c>
      <c r="J27" s="32">
        <f t="shared" si="143"/>
        <v>22067</v>
      </c>
      <c r="K27" s="32">
        <f t="shared" si="144"/>
        <v>0</v>
      </c>
      <c r="L27" s="32"/>
      <c r="M27" s="32"/>
      <c r="N27" s="32">
        <v>15417.6</v>
      </c>
      <c r="O27" s="32">
        <v>0</v>
      </c>
      <c r="P27" s="32">
        <v>15417.6</v>
      </c>
      <c r="Q27" s="32">
        <v>0</v>
      </c>
      <c r="R27" s="32">
        <v>0</v>
      </c>
      <c r="S27" s="32">
        <v>0</v>
      </c>
      <c r="T27" s="32">
        <v>6649.4</v>
      </c>
      <c r="U27" s="32">
        <v>0</v>
      </c>
      <c r="V27" s="32">
        <v>6649.4</v>
      </c>
      <c r="W27" s="32">
        <v>0</v>
      </c>
      <c r="X27" s="35"/>
      <c r="Y27" s="32">
        <v>0</v>
      </c>
      <c r="Z27" s="32">
        <v>0</v>
      </c>
      <c r="AA27" s="34"/>
      <c r="AB27" s="32"/>
      <c r="AC27" s="32">
        <v>0</v>
      </c>
      <c r="AD27" s="32">
        <v>0</v>
      </c>
      <c r="AE27" s="32">
        <v>0</v>
      </c>
      <c r="AF27" s="32">
        <v>0</v>
      </c>
      <c r="AG27" s="32"/>
      <c r="AH27" s="32"/>
      <c r="AI27" s="32">
        <f t="shared" si="150"/>
        <v>812.3</v>
      </c>
      <c r="AJ27" s="32"/>
      <c r="AK27" s="32">
        <f t="shared" si="152"/>
        <v>812.3</v>
      </c>
      <c r="AL27" s="32">
        <f t="shared" si="153"/>
        <v>10.199999999999999</v>
      </c>
      <c r="AM27" s="32"/>
      <c r="AN27" s="32">
        <f t="shared" si="155"/>
        <v>10.199999999999999</v>
      </c>
      <c r="AO27" s="32">
        <v>616.20000000000005</v>
      </c>
      <c r="AP27" s="32">
        <v>0</v>
      </c>
      <c r="AQ27" s="32">
        <v>616.20000000000005</v>
      </c>
      <c r="AR27" s="32">
        <v>51.8</v>
      </c>
      <c r="AS27" s="32">
        <v>0</v>
      </c>
      <c r="AT27" s="32">
        <v>51.8</v>
      </c>
      <c r="AU27" s="32">
        <v>10.199999999999999</v>
      </c>
      <c r="AV27" s="32">
        <v>0</v>
      </c>
      <c r="AW27" s="32">
        <v>10.199999999999999</v>
      </c>
      <c r="AX27" s="32">
        <v>144.30000000000001</v>
      </c>
      <c r="AY27" s="32">
        <v>0</v>
      </c>
      <c r="AZ27" s="32">
        <v>144.30000000000001</v>
      </c>
      <c r="BA27" s="32">
        <v>0</v>
      </c>
      <c r="BB27" s="32"/>
      <c r="BC27" s="32"/>
      <c r="BD27" s="32">
        <v>0</v>
      </c>
      <c r="BE27" s="32">
        <v>0</v>
      </c>
      <c r="BF27" s="32">
        <v>0</v>
      </c>
      <c r="BG27" s="32">
        <v>0</v>
      </c>
      <c r="BH27" s="32"/>
      <c r="BI27" s="32"/>
      <c r="BJ27" s="32">
        <v>0</v>
      </c>
      <c r="BK27" s="32">
        <v>0</v>
      </c>
      <c r="BL27" s="32">
        <v>0</v>
      </c>
      <c r="BM27" s="32">
        <v>0</v>
      </c>
      <c r="BN27" s="32"/>
      <c r="BO27" s="32"/>
      <c r="BP27" s="32">
        <f t="shared" si="158"/>
        <v>725</v>
      </c>
      <c r="BQ27" s="32">
        <v>0</v>
      </c>
      <c r="BR27" s="32">
        <v>725</v>
      </c>
      <c r="BS27" s="32">
        <v>725</v>
      </c>
      <c r="BT27" s="32">
        <v>0</v>
      </c>
      <c r="BU27" s="32">
        <v>725</v>
      </c>
      <c r="BV27" s="32">
        <f>CB27+CH27+CN27</f>
        <v>176302.3</v>
      </c>
      <c r="BW27" s="32">
        <v>0</v>
      </c>
      <c r="BX27" s="32">
        <v>176302.3</v>
      </c>
      <c r="BY27" s="32">
        <f>CE27+CK27+CQ27</f>
        <v>16146.7</v>
      </c>
      <c r="BZ27" s="32">
        <v>0</v>
      </c>
      <c r="CA27" s="32">
        <v>16146.7</v>
      </c>
      <c r="CB27" s="32">
        <v>0</v>
      </c>
      <c r="CC27" s="32">
        <v>0</v>
      </c>
      <c r="CD27" s="32">
        <v>0</v>
      </c>
      <c r="CE27" s="32">
        <v>0</v>
      </c>
      <c r="CF27" s="32">
        <v>0</v>
      </c>
      <c r="CG27" s="32">
        <v>0</v>
      </c>
      <c r="CH27" s="32">
        <v>0</v>
      </c>
      <c r="CI27" s="32">
        <v>0</v>
      </c>
      <c r="CJ27" s="32">
        <v>0</v>
      </c>
      <c r="CK27" s="32">
        <v>0</v>
      </c>
      <c r="CL27" s="32">
        <v>0</v>
      </c>
      <c r="CM27" s="32">
        <v>0</v>
      </c>
      <c r="CN27" s="32">
        <v>176302.3</v>
      </c>
      <c r="CO27" s="32">
        <v>0</v>
      </c>
      <c r="CP27" s="32">
        <v>176302.3</v>
      </c>
      <c r="CQ27" s="32">
        <v>16146.7</v>
      </c>
      <c r="CR27" s="32">
        <v>0</v>
      </c>
      <c r="CS27" s="32">
        <v>16146.7</v>
      </c>
      <c r="CT27" s="32">
        <f t="shared" si="159"/>
        <v>42618.3</v>
      </c>
      <c r="CU27" s="32">
        <f t="shared" si="160"/>
        <v>0</v>
      </c>
      <c r="CV27" s="32">
        <f t="shared" si="161"/>
        <v>42618.3</v>
      </c>
      <c r="CW27" s="32">
        <v>23076.7</v>
      </c>
      <c r="CX27" s="32">
        <v>0</v>
      </c>
      <c r="CY27" s="32">
        <v>23076.7</v>
      </c>
      <c r="CZ27" s="32">
        <v>10419.799999999999</v>
      </c>
      <c r="DA27" s="32"/>
      <c r="DB27" s="32">
        <f t="shared" si="162"/>
        <v>10419.799999999999</v>
      </c>
      <c r="DC27" s="32">
        <v>9121.7999999999993</v>
      </c>
      <c r="DD27" s="32">
        <v>0</v>
      </c>
      <c r="DE27" s="32">
        <v>9121.7999999999993</v>
      </c>
      <c r="DF27" s="32">
        <f t="shared" si="163"/>
        <v>98892</v>
      </c>
      <c r="DG27" s="32"/>
      <c r="DH27" s="32">
        <f t="shared" si="164"/>
        <v>98892</v>
      </c>
      <c r="DI27" s="32">
        <f t="shared" si="165"/>
        <v>4268.7</v>
      </c>
      <c r="DJ27" s="32">
        <f t="shared" si="166"/>
        <v>0</v>
      </c>
      <c r="DK27" s="32">
        <f t="shared" si="167"/>
        <v>4268.7</v>
      </c>
      <c r="DL27" s="32">
        <v>0</v>
      </c>
      <c r="DM27" s="32"/>
      <c r="DN27" s="32"/>
      <c r="DO27" s="32">
        <v>85000</v>
      </c>
      <c r="DP27" s="32">
        <v>0</v>
      </c>
      <c r="DQ27" s="32">
        <v>85000</v>
      </c>
      <c r="DR27" s="32">
        <v>13892</v>
      </c>
      <c r="DS27" s="32">
        <v>0</v>
      </c>
      <c r="DT27" s="32">
        <v>13892</v>
      </c>
      <c r="DU27" s="32">
        <v>4268.7</v>
      </c>
      <c r="DV27" s="32"/>
      <c r="DW27" s="32">
        <f t="shared" si="168"/>
        <v>4268.7</v>
      </c>
      <c r="DX27" s="32">
        <f t="shared" si="169"/>
        <v>359.5</v>
      </c>
      <c r="DY27" s="32">
        <v>0</v>
      </c>
      <c r="DZ27" s="32">
        <v>359.5</v>
      </c>
      <c r="EA27" s="32">
        <v>0</v>
      </c>
      <c r="EB27" s="32">
        <v>0</v>
      </c>
      <c r="EC27" s="32">
        <v>0</v>
      </c>
      <c r="ED27" s="32">
        <v>0</v>
      </c>
      <c r="EE27" s="32">
        <v>0</v>
      </c>
      <c r="EF27" s="32">
        <v>0</v>
      </c>
      <c r="EG27" s="32">
        <v>139.5</v>
      </c>
      <c r="EH27" s="32">
        <v>0</v>
      </c>
      <c r="EI27" s="32">
        <v>139.5</v>
      </c>
      <c r="EJ27" s="32">
        <v>220</v>
      </c>
      <c r="EK27" s="32">
        <v>0</v>
      </c>
      <c r="EL27" s="32">
        <v>220</v>
      </c>
      <c r="EM27" s="32">
        <f t="shared" si="170"/>
        <v>30067.5</v>
      </c>
      <c r="EN27" s="32">
        <v>0</v>
      </c>
      <c r="EO27" s="32">
        <v>30067.5</v>
      </c>
      <c r="EP27" s="32">
        <v>30067.5</v>
      </c>
      <c r="EQ27" s="32">
        <v>0</v>
      </c>
      <c r="ER27" s="32">
        <v>30067.5</v>
      </c>
      <c r="ES27" s="32">
        <v>0</v>
      </c>
      <c r="ET27" s="32">
        <v>0</v>
      </c>
      <c r="EU27" s="32">
        <v>0</v>
      </c>
      <c r="EV27" s="32">
        <f t="shared" si="171"/>
        <v>19820.2</v>
      </c>
      <c r="EW27" s="32">
        <v>0</v>
      </c>
      <c r="EX27" s="32">
        <v>19820.2</v>
      </c>
      <c r="EY27" s="32">
        <v>19820.2</v>
      </c>
      <c r="EZ27" s="32">
        <v>0</v>
      </c>
      <c r="FA27" s="32">
        <v>19820.2</v>
      </c>
      <c r="FB27" s="32">
        <f t="shared" si="181"/>
        <v>108554.2</v>
      </c>
      <c r="FC27" s="32">
        <v>0</v>
      </c>
      <c r="FD27" s="32">
        <v>108554.2</v>
      </c>
      <c r="FE27" s="32">
        <v>107054.2</v>
      </c>
      <c r="FF27" s="32">
        <v>0</v>
      </c>
      <c r="FG27" s="32">
        <v>107054.2</v>
      </c>
      <c r="FH27" s="32">
        <v>0</v>
      </c>
      <c r="FI27" s="32">
        <v>0</v>
      </c>
      <c r="FJ27" s="32">
        <v>0</v>
      </c>
      <c r="FK27" s="32">
        <v>1500</v>
      </c>
      <c r="FL27" s="32">
        <v>0</v>
      </c>
      <c r="FM27" s="32">
        <v>1500</v>
      </c>
      <c r="FN27" s="32">
        <f t="shared" si="172"/>
        <v>520643.89999999997</v>
      </c>
      <c r="FO27" s="32">
        <f t="shared" si="173"/>
        <v>0</v>
      </c>
      <c r="FP27" s="32">
        <f t="shared" si="174"/>
        <v>520643.89999999997</v>
      </c>
      <c r="FQ27" s="32">
        <f t="shared" si="175"/>
        <v>500218.3</v>
      </c>
      <c r="FR27" s="32">
        <f t="shared" si="176"/>
        <v>0</v>
      </c>
      <c r="FS27" s="32">
        <f t="shared" si="177"/>
        <v>500218.3</v>
      </c>
      <c r="FT27" s="32">
        <f t="shared" si="178"/>
        <v>20425.600000000002</v>
      </c>
      <c r="FU27" s="32">
        <f t="shared" si="179"/>
        <v>0</v>
      </c>
      <c r="FV27" s="32">
        <f t="shared" si="180"/>
        <v>20425.600000000002</v>
      </c>
    </row>
    <row r="28" spans="1:178" s="17" customFormat="1" ht="12.75" customHeight="1" x14ac:dyDescent="0.2">
      <c r="A28" s="31" t="s">
        <v>7</v>
      </c>
      <c r="B28" s="64"/>
      <c r="C28" s="64"/>
      <c r="D28" s="64"/>
      <c r="E28" s="64"/>
      <c r="F28" s="64"/>
      <c r="G28" s="64"/>
      <c r="H28" s="32">
        <f t="shared" si="142"/>
        <v>281129.2</v>
      </c>
      <c r="I28" s="32">
        <f t="shared" si="141"/>
        <v>0</v>
      </c>
      <c r="J28" s="32">
        <f t="shared" si="143"/>
        <v>281129.2</v>
      </c>
      <c r="K28" s="32">
        <f t="shared" si="144"/>
        <v>0</v>
      </c>
      <c r="L28" s="32"/>
      <c r="M28" s="32"/>
      <c r="N28" s="32">
        <v>20887.7</v>
      </c>
      <c r="O28" s="32">
        <v>0</v>
      </c>
      <c r="P28" s="32">
        <v>20887.7</v>
      </c>
      <c r="Q28" s="32">
        <v>648</v>
      </c>
      <c r="R28" s="32">
        <v>0</v>
      </c>
      <c r="S28" s="32">
        <v>648</v>
      </c>
      <c r="T28" s="32">
        <v>5080.8999999999996</v>
      </c>
      <c r="U28" s="32">
        <v>0</v>
      </c>
      <c r="V28" s="32">
        <v>5080.8999999999996</v>
      </c>
      <c r="W28" s="32">
        <v>254512.6</v>
      </c>
      <c r="X28" s="35"/>
      <c r="Y28" s="32">
        <f t="shared" si="146"/>
        <v>254512.6</v>
      </c>
      <c r="Z28" s="32">
        <v>0</v>
      </c>
      <c r="AA28" s="34"/>
      <c r="AB28" s="32"/>
      <c r="AC28" s="32">
        <v>0</v>
      </c>
      <c r="AD28" s="32">
        <v>0</v>
      </c>
      <c r="AE28" s="32">
        <v>0</v>
      </c>
      <c r="AF28" s="32">
        <v>0</v>
      </c>
      <c r="AG28" s="32"/>
      <c r="AH28" s="32"/>
      <c r="AI28" s="32">
        <f t="shared" si="150"/>
        <v>1057.4000000000001</v>
      </c>
      <c r="AJ28" s="32"/>
      <c r="AK28" s="32">
        <f t="shared" si="152"/>
        <v>1057.4000000000001</v>
      </c>
      <c r="AL28" s="32">
        <f t="shared" si="153"/>
        <v>9.4</v>
      </c>
      <c r="AM28" s="32"/>
      <c r="AN28" s="32">
        <f t="shared" si="155"/>
        <v>9.4</v>
      </c>
      <c r="AO28" s="32">
        <v>842.4</v>
      </c>
      <c r="AP28" s="32">
        <v>0</v>
      </c>
      <c r="AQ28" s="32">
        <v>842.4</v>
      </c>
      <c r="AR28" s="32">
        <v>47.7</v>
      </c>
      <c r="AS28" s="32">
        <v>0</v>
      </c>
      <c r="AT28" s="32">
        <v>47.7</v>
      </c>
      <c r="AU28" s="32">
        <v>9.4</v>
      </c>
      <c r="AV28" s="32">
        <v>0</v>
      </c>
      <c r="AW28" s="32">
        <v>9.4</v>
      </c>
      <c r="AX28" s="32">
        <v>167.3</v>
      </c>
      <c r="AY28" s="32">
        <v>0</v>
      </c>
      <c r="AZ28" s="32">
        <v>167.3</v>
      </c>
      <c r="BA28" s="32">
        <v>0</v>
      </c>
      <c r="BB28" s="32"/>
      <c r="BC28" s="32"/>
      <c r="BD28" s="32">
        <v>0</v>
      </c>
      <c r="BE28" s="32">
        <v>0</v>
      </c>
      <c r="BF28" s="32">
        <v>0</v>
      </c>
      <c r="BG28" s="32">
        <v>0</v>
      </c>
      <c r="BH28" s="32"/>
      <c r="BI28" s="32"/>
      <c r="BJ28" s="32">
        <v>0</v>
      </c>
      <c r="BK28" s="32">
        <v>0</v>
      </c>
      <c r="BL28" s="32">
        <v>0</v>
      </c>
      <c r="BM28" s="32">
        <v>0</v>
      </c>
      <c r="BN28" s="32"/>
      <c r="BO28" s="32"/>
      <c r="BP28" s="32">
        <f t="shared" si="158"/>
        <v>439</v>
      </c>
      <c r="BQ28" s="32">
        <v>0</v>
      </c>
      <c r="BR28" s="32">
        <v>439</v>
      </c>
      <c r="BS28" s="32">
        <v>439</v>
      </c>
      <c r="BT28" s="32">
        <v>0</v>
      </c>
      <c r="BU28" s="32">
        <v>439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2">
        <v>0</v>
      </c>
      <c r="CH28" s="32">
        <v>0</v>
      </c>
      <c r="CI28" s="32">
        <v>0</v>
      </c>
      <c r="CJ28" s="32">
        <v>0</v>
      </c>
      <c r="CK28" s="32">
        <v>0</v>
      </c>
      <c r="CL28" s="32">
        <v>0</v>
      </c>
      <c r="CM28" s="32">
        <v>0</v>
      </c>
      <c r="CN28" s="32">
        <v>0</v>
      </c>
      <c r="CO28" s="32">
        <v>0</v>
      </c>
      <c r="CP28" s="32">
        <v>0</v>
      </c>
      <c r="CQ28" s="32">
        <v>0</v>
      </c>
      <c r="CR28" s="32">
        <v>0</v>
      </c>
      <c r="CS28" s="32">
        <v>0</v>
      </c>
      <c r="CT28" s="32">
        <f t="shared" si="159"/>
        <v>28193.600000000002</v>
      </c>
      <c r="CU28" s="32"/>
      <c r="CV28" s="32">
        <f t="shared" si="161"/>
        <v>28193.600000000002</v>
      </c>
      <c r="CW28" s="32">
        <v>26000.9</v>
      </c>
      <c r="CX28" s="32">
        <v>0</v>
      </c>
      <c r="CY28" s="32">
        <v>26000.9</v>
      </c>
      <c r="CZ28" s="32">
        <v>0</v>
      </c>
      <c r="DA28" s="32"/>
      <c r="DB28" s="32"/>
      <c r="DC28" s="32">
        <v>2192.6999999999998</v>
      </c>
      <c r="DD28" s="32">
        <v>0</v>
      </c>
      <c r="DE28" s="32">
        <v>2192.6999999999998</v>
      </c>
      <c r="DF28" s="32">
        <f t="shared" si="163"/>
        <v>41309.800000000003</v>
      </c>
      <c r="DG28" s="32"/>
      <c r="DH28" s="32">
        <f t="shared" si="164"/>
        <v>41309.800000000003</v>
      </c>
      <c r="DI28" s="32">
        <f t="shared" si="165"/>
        <v>2452.6999999999998</v>
      </c>
      <c r="DJ28" s="32">
        <f t="shared" si="166"/>
        <v>0</v>
      </c>
      <c r="DK28" s="32">
        <f t="shared" si="167"/>
        <v>2452.6999999999998</v>
      </c>
      <c r="DL28" s="32">
        <v>0</v>
      </c>
      <c r="DM28" s="32"/>
      <c r="DN28" s="32"/>
      <c r="DO28" s="32">
        <v>31234.9</v>
      </c>
      <c r="DP28" s="32">
        <v>0</v>
      </c>
      <c r="DQ28" s="32">
        <v>31234.9</v>
      </c>
      <c r="DR28" s="32">
        <v>10074.9</v>
      </c>
      <c r="DS28" s="32">
        <v>0</v>
      </c>
      <c r="DT28" s="32">
        <v>10074.9</v>
      </c>
      <c r="DU28" s="32">
        <v>2452.6999999999998</v>
      </c>
      <c r="DV28" s="32"/>
      <c r="DW28" s="32">
        <f t="shared" si="168"/>
        <v>2452.6999999999998</v>
      </c>
      <c r="DX28" s="32">
        <f t="shared" si="169"/>
        <v>397</v>
      </c>
      <c r="DY28" s="32">
        <v>0</v>
      </c>
      <c r="DZ28" s="32">
        <v>397</v>
      </c>
      <c r="EA28" s="32">
        <v>0</v>
      </c>
      <c r="EB28" s="32">
        <v>0</v>
      </c>
      <c r="EC28" s="32">
        <v>0</v>
      </c>
      <c r="ED28" s="32">
        <v>28.6</v>
      </c>
      <c r="EE28" s="32">
        <v>0</v>
      </c>
      <c r="EF28" s="32">
        <v>28.6</v>
      </c>
      <c r="EG28" s="32">
        <v>211.2</v>
      </c>
      <c r="EH28" s="32">
        <v>0</v>
      </c>
      <c r="EI28" s="32">
        <v>211.2</v>
      </c>
      <c r="EJ28" s="32">
        <v>157.19999999999999</v>
      </c>
      <c r="EK28" s="32">
        <v>0</v>
      </c>
      <c r="EL28" s="32">
        <v>157.19999999999999</v>
      </c>
      <c r="EM28" s="32">
        <f t="shared" si="170"/>
        <v>31883.5</v>
      </c>
      <c r="EN28" s="32">
        <v>0</v>
      </c>
      <c r="EO28" s="32">
        <v>31883.5</v>
      </c>
      <c r="EP28" s="32">
        <v>31883.5</v>
      </c>
      <c r="EQ28" s="32">
        <v>0</v>
      </c>
      <c r="ER28" s="32">
        <v>31883.5</v>
      </c>
      <c r="ES28" s="32">
        <v>0</v>
      </c>
      <c r="ET28" s="32">
        <v>0</v>
      </c>
      <c r="EU28" s="32">
        <v>0</v>
      </c>
      <c r="EV28" s="32">
        <f t="shared" si="171"/>
        <v>11284.9</v>
      </c>
      <c r="EW28" s="32">
        <v>0</v>
      </c>
      <c r="EX28" s="32">
        <v>11284.9</v>
      </c>
      <c r="EY28" s="32">
        <v>11284.9</v>
      </c>
      <c r="EZ28" s="32">
        <v>0</v>
      </c>
      <c r="FA28" s="32">
        <v>11284.9</v>
      </c>
      <c r="FB28" s="32">
        <f t="shared" si="181"/>
        <v>72813.600000000006</v>
      </c>
      <c r="FC28" s="32">
        <v>0</v>
      </c>
      <c r="FD28" s="32">
        <v>72813.600000000006</v>
      </c>
      <c r="FE28" s="32">
        <v>72513.600000000006</v>
      </c>
      <c r="FF28" s="32">
        <v>0</v>
      </c>
      <c r="FG28" s="32">
        <v>72513.600000000006</v>
      </c>
      <c r="FH28" s="32">
        <v>0</v>
      </c>
      <c r="FI28" s="32">
        <v>0</v>
      </c>
      <c r="FJ28" s="32">
        <v>0</v>
      </c>
      <c r="FK28" s="32">
        <v>300</v>
      </c>
      <c r="FL28" s="32">
        <v>0</v>
      </c>
      <c r="FM28" s="32">
        <v>300</v>
      </c>
      <c r="FN28" s="32">
        <f t="shared" si="172"/>
        <v>470970.1</v>
      </c>
      <c r="FO28" s="32">
        <f t="shared" si="173"/>
        <v>0</v>
      </c>
      <c r="FP28" s="32">
        <f t="shared" si="174"/>
        <v>470970.1</v>
      </c>
      <c r="FQ28" s="32">
        <f t="shared" si="175"/>
        <v>468508</v>
      </c>
      <c r="FR28" s="32">
        <f t="shared" si="176"/>
        <v>0</v>
      </c>
      <c r="FS28" s="32">
        <f t="shared" si="177"/>
        <v>468508</v>
      </c>
      <c r="FT28" s="32">
        <f t="shared" si="178"/>
        <v>2462.1</v>
      </c>
      <c r="FU28" s="32">
        <f t="shared" si="179"/>
        <v>0</v>
      </c>
      <c r="FV28" s="32">
        <f t="shared" si="180"/>
        <v>2462.1</v>
      </c>
    </row>
    <row r="29" spans="1:178" s="17" customFormat="1" ht="12.75" customHeight="1" x14ac:dyDescent="0.2">
      <c r="A29" s="31" t="s">
        <v>6</v>
      </c>
      <c r="B29" s="64"/>
      <c r="C29" s="64"/>
      <c r="D29" s="64"/>
      <c r="E29" s="64"/>
      <c r="F29" s="64"/>
      <c r="G29" s="64"/>
      <c r="H29" s="32">
        <f t="shared" si="142"/>
        <v>221427.5</v>
      </c>
      <c r="I29" s="32">
        <f t="shared" si="141"/>
        <v>0</v>
      </c>
      <c r="J29" s="32">
        <f t="shared" si="143"/>
        <v>221427.5</v>
      </c>
      <c r="K29" s="32">
        <f t="shared" si="144"/>
        <v>0</v>
      </c>
      <c r="L29" s="32"/>
      <c r="M29" s="32"/>
      <c r="N29" s="32">
        <v>87429.8</v>
      </c>
      <c r="O29" s="32">
        <v>0</v>
      </c>
      <c r="P29" s="32">
        <v>87429.8</v>
      </c>
      <c r="Q29" s="32">
        <v>5400</v>
      </c>
      <c r="R29" s="32">
        <v>0</v>
      </c>
      <c r="S29" s="32">
        <v>5400</v>
      </c>
      <c r="T29" s="32">
        <v>12509</v>
      </c>
      <c r="U29" s="32">
        <v>0</v>
      </c>
      <c r="V29" s="32">
        <v>12509</v>
      </c>
      <c r="W29" s="32">
        <v>0</v>
      </c>
      <c r="X29" s="35"/>
      <c r="Y29" s="32">
        <v>0</v>
      </c>
      <c r="Z29" s="32">
        <v>116088.7</v>
      </c>
      <c r="AA29" s="34"/>
      <c r="AB29" s="32">
        <f t="shared" si="147"/>
        <v>116088.7</v>
      </c>
      <c r="AC29" s="32">
        <v>0</v>
      </c>
      <c r="AD29" s="32">
        <v>0</v>
      </c>
      <c r="AE29" s="32">
        <v>0</v>
      </c>
      <c r="AF29" s="32">
        <v>0</v>
      </c>
      <c r="AG29" s="32"/>
      <c r="AH29" s="32"/>
      <c r="AI29" s="32">
        <f t="shared" si="150"/>
        <v>18456.899999999998</v>
      </c>
      <c r="AJ29" s="32">
        <f t="shared" si="151"/>
        <v>0</v>
      </c>
      <c r="AK29" s="32">
        <f t="shared" si="152"/>
        <v>18456.899999999998</v>
      </c>
      <c r="AL29" s="32">
        <f t="shared" si="153"/>
        <v>38.6</v>
      </c>
      <c r="AM29" s="32"/>
      <c r="AN29" s="32">
        <f t="shared" si="155"/>
        <v>38.6</v>
      </c>
      <c r="AO29" s="32">
        <v>669.4</v>
      </c>
      <c r="AP29" s="32">
        <v>0</v>
      </c>
      <c r="AQ29" s="32">
        <v>669.4</v>
      </c>
      <c r="AR29" s="32">
        <v>196</v>
      </c>
      <c r="AS29" s="32">
        <v>0</v>
      </c>
      <c r="AT29" s="32">
        <v>196</v>
      </c>
      <c r="AU29" s="32">
        <v>38.6</v>
      </c>
      <c r="AV29" s="32">
        <v>0</v>
      </c>
      <c r="AW29" s="32">
        <v>38.6</v>
      </c>
      <c r="AX29" s="32">
        <v>1010.4</v>
      </c>
      <c r="AY29" s="32">
        <v>0</v>
      </c>
      <c r="AZ29" s="32">
        <v>1010.4</v>
      </c>
      <c r="BA29" s="32">
        <v>16581.099999999999</v>
      </c>
      <c r="BB29" s="32"/>
      <c r="BC29" s="32">
        <f t="shared" ref="BC29" si="186">BA29+BB29</f>
        <v>16581.099999999999</v>
      </c>
      <c r="BD29" s="32">
        <v>0</v>
      </c>
      <c r="BE29" s="32">
        <v>0</v>
      </c>
      <c r="BF29" s="32">
        <v>0</v>
      </c>
      <c r="BG29" s="32">
        <v>0</v>
      </c>
      <c r="BH29" s="32"/>
      <c r="BI29" s="32"/>
      <c r="BJ29" s="32">
        <v>0</v>
      </c>
      <c r="BK29" s="32">
        <v>0</v>
      </c>
      <c r="BL29" s="32">
        <v>0</v>
      </c>
      <c r="BM29" s="32">
        <v>0</v>
      </c>
      <c r="BN29" s="32"/>
      <c r="BO29" s="32"/>
      <c r="BP29" s="32">
        <f t="shared" si="158"/>
        <v>1519</v>
      </c>
      <c r="BQ29" s="32">
        <v>0</v>
      </c>
      <c r="BR29" s="32">
        <v>1519</v>
      </c>
      <c r="BS29" s="32">
        <v>1519</v>
      </c>
      <c r="BT29" s="32">
        <v>0</v>
      </c>
      <c r="BU29" s="32">
        <v>1519</v>
      </c>
      <c r="BV29" s="32">
        <f>CB29+CH29+CN29</f>
        <v>2980.1</v>
      </c>
      <c r="BW29" s="32">
        <v>0</v>
      </c>
      <c r="BX29" s="32">
        <v>2980.1</v>
      </c>
      <c r="BY29" s="32">
        <f>CE29+CK29+CQ29</f>
        <v>1277.2</v>
      </c>
      <c r="BZ29" s="32">
        <v>0</v>
      </c>
      <c r="CA29" s="32">
        <v>1277.2</v>
      </c>
      <c r="CB29" s="32">
        <v>2980.1</v>
      </c>
      <c r="CC29" s="32">
        <v>0</v>
      </c>
      <c r="CD29" s="32">
        <v>2980.1</v>
      </c>
      <c r="CE29" s="32">
        <v>1277.2</v>
      </c>
      <c r="CF29" s="32">
        <v>0</v>
      </c>
      <c r="CG29" s="32">
        <v>1277.2</v>
      </c>
      <c r="CH29" s="32">
        <v>0</v>
      </c>
      <c r="CI29" s="32">
        <v>0</v>
      </c>
      <c r="CJ29" s="32">
        <v>0</v>
      </c>
      <c r="CK29" s="32">
        <v>0</v>
      </c>
      <c r="CL29" s="32">
        <v>0</v>
      </c>
      <c r="CM29" s="32">
        <v>0</v>
      </c>
      <c r="CN29" s="32">
        <v>0</v>
      </c>
      <c r="CO29" s="32">
        <v>0</v>
      </c>
      <c r="CP29" s="32">
        <v>0</v>
      </c>
      <c r="CQ29" s="32">
        <v>0</v>
      </c>
      <c r="CR29" s="32">
        <v>0</v>
      </c>
      <c r="CS29" s="32">
        <v>0</v>
      </c>
      <c r="CT29" s="32">
        <f t="shared" si="159"/>
        <v>75447</v>
      </c>
      <c r="CU29" s="32"/>
      <c r="CV29" s="32">
        <f t="shared" si="161"/>
        <v>75447</v>
      </c>
      <c r="CW29" s="32">
        <v>72728</v>
      </c>
      <c r="CX29" s="32">
        <v>0</v>
      </c>
      <c r="CY29" s="32">
        <v>72728</v>
      </c>
      <c r="CZ29" s="32">
        <v>0</v>
      </c>
      <c r="DA29" s="32"/>
      <c r="DB29" s="32"/>
      <c r="DC29" s="32">
        <v>2719</v>
      </c>
      <c r="DD29" s="32">
        <v>0</v>
      </c>
      <c r="DE29" s="32">
        <v>2719</v>
      </c>
      <c r="DF29" s="32">
        <f t="shared" si="163"/>
        <v>70391.8</v>
      </c>
      <c r="DG29" s="32"/>
      <c r="DH29" s="32">
        <f t="shared" si="164"/>
        <v>70391.8</v>
      </c>
      <c r="DI29" s="32">
        <f t="shared" si="165"/>
        <v>3446.5</v>
      </c>
      <c r="DJ29" s="32">
        <f t="shared" si="166"/>
        <v>0</v>
      </c>
      <c r="DK29" s="32">
        <f t="shared" si="167"/>
        <v>3446.5</v>
      </c>
      <c r="DL29" s="32">
        <v>57580</v>
      </c>
      <c r="DM29" s="32"/>
      <c r="DN29" s="32">
        <f t="shared" si="184"/>
        <v>57580</v>
      </c>
      <c r="DO29" s="32">
        <v>12811.8</v>
      </c>
      <c r="DP29" s="32">
        <v>0</v>
      </c>
      <c r="DQ29" s="32">
        <v>12811.8</v>
      </c>
      <c r="DR29" s="32">
        <v>0</v>
      </c>
      <c r="DS29" s="32">
        <v>0</v>
      </c>
      <c r="DT29" s="32">
        <v>0</v>
      </c>
      <c r="DU29" s="32">
        <v>3446.5</v>
      </c>
      <c r="DV29" s="32"/>
      <c r="DW29" s="32">
        <f t="shared" si="168"/>
        <v>3446.5</v>
      </c>
      <c r="DX29" s="32">
        <f t="shared" si="169"/>
        <v>1435.2</v>
      </c>
      <c r="DY29" s="32">
        <v>0</v>
      </c>
      <c r="DZ29" s="32">
        <v>1435.2</v>
      </c>
      <c r="EA29" s="32">
        <v>0</v>
      </c>
      <c r="EB29" s="32">
        <v>0</v>
      </c>
      <c r="EC29" s="32">
        <v>0</v>
      </c>
      <c r="ED29" s="32">
        <v>906.6</v>
      </c>
      <c r="EE29" s="32">
        <v>0</v>
      </c>
      <c r="EF29" s="32">
        <v>906.6</v>
      </c>
      <c r="EG29" s="32">
        <v>528.6</v>
      </c>
      <c r="EH29" s="32">
        <v>0</v>
      </c>
      <c r="EI29" s="32">
        <v>528.6</v>
      </c>
      <c r="EJ29" s="32">
        <v>0</v>
      </c>
      <c r="EK29" s="32">
        <v>0</v>
      </c>
      <c r="EL29" s="32">
        <v>0</v>
      </c>
      <c r="EM29" s="32">
        <f t="shared" si="170"/>
        <v>132518.20000000001</v>
      </c>
      <c r="EN29" s="32">
        <v>0</v>
      </c>
      <c r="EO29" s="32">
        <v>132518.20000000001</v>
      </c>
      <c r="EP29" s="32">
        <v>132518.20000000001</v>
      </c>
      <c r="EQ29" s="32">
        <v>0</v>
      </c>
      <c r="ER29" s="32">
        <v>132518.20000000001</v>
      </c>
      <c r="ES29" s="32">
        <v>0</v>
      </c>
      <c r="ET29" s="32">
        <v>0</v>
      </c>
      <c r="EU29" s="32">
        <v>0</v>
      </c>
      <c r="EV29" s="32">
        <f t="shared" si="171"/>
        <v>56396.5</v>
      </c>
      <c r="EW29" s="32">
        <v>0</v>
      </c>
      <c r="EX29" s="32">
        <v>56396.5</v>
      </c>
      <c r="EY29" s="32">
        <v>56396.5</v>
      </c>
      <c r="EZ29" s="32">
        <v>0</v>
      </c>
      <c r="FA29" s="32">
        <v>56396.5</v>
      </c>
      <c r="FB29" s="32">
        <f t="shared" si="181"/>
        <v>46843.3</v>
      </c>
      <c r="FC29" s="32">
        <v>0</v>
      </c>
      <c r="FD29" s="32">
        <v>46843.3</v>
      </c>
      <c r="FE29" s="32">
        <v>44743.3</v>
      </c>
      <c r="FF29" s="32">
        <v>0</v>
      </c>
      <c r="FG29" s="32">
        <v>44743.3</v>
      </c>
      <c r="FH29" s="32">
        <v>0</v>
      </c>
      <c r="FI29" s="32">
        <v>0</v>
      </c>
      <c r="FJ29" s="32">
        <v>0</v>
      </c>
      <c r="FK29" s="32">
        <v>2100</v>
      </c>
      <c r="FL29" s="32">
        <v>0</v>
      </c>
      <c r="FM29" s="32">
        <v>2100</v>
      </c>
      <c r="FN29" s="32">
        <f t="shared" si="172"/>
        <v>632177.80000000005</v>
      </c>
      <c r="FO29" s="32">
        <f t="shared" si="173"/>
        <v>0</v>
      </c>
      <c r="FP29" s="32">
        <f t="shared" si="174"/>
        <v>632177.80000000005</v>
      </c>
      <c r="FQ29" s="32">
        <f t="shared" si="175"/>
        <v>627415.5</v>
      </c>
      <c r="FR29" s="32">
        <f t="shared" si="176"/>
        <v>0</v>
      </c>
      <c r="FS29" s="32">
        <f t="shared" si="177"/>
        <v>627415.5</v>
      </c>
      <c r="FT29" s="32">
        <f t="shared" si="178"/>
        <v>4762.3</v>
      </c>
      <c r="FU29" s="32">
        <f t="shared" si="179"/>
        <v>0</v>
      </c>
      <c r="FV29" s="32">
        <f t="shared" si="180"/>
        <v>4762.3</v>
      </c>
    </row>
    <row r="30" spans="1:178" s="17" customFormat="1" ht="12.75" customHeight="1" x14ac:dyDescent="0.2">
      <c r="A30" s="31" t="s">
        <v>5</v>
      </c>
      <c r="B30" s="64"/>
      <c r="C30" s="64"/>
      <c r="D30" s="64"/>
      <c r="E30" s="64"/>
      <c r="F30" s="64"/>
      <c r="G30" s="64"/>
      <c r="H30" s="32">
        <f t="shared" si="142"/>
        <v>36458.199999999997</v>
      </c>
      <c r="I30" s="32">
        <f t="shared" si="141"/>
        <v>0</v>
      </c>
      <c r="J30" s="32">
        <f t="shared" si="143"/>
        <v>36458.199999999997</v>
      </c>
      <c r="K30" s="32">
        <f t="shared" si="144"/>
        <v>0</v>
      </c>
      <c r="L30" s="32"/>
      <c r="M30" s="32"/>
      <c r="N30" s="32">
        <v>28695</v>
      </c>
      <c r="O30" s="32">
        <v>0</v>
      </c>
      <c r="P30" s="32">
        <v>28695</v>
      </c>
      <c r="Q30" s="32">
        <v>0</v>
      </c>
      <c r="R30" s="32">
        <v>0</v>
      </c>
      <c r="S30" s="32">
        <v>0</v>
      </c>
      <c r="T30" s="32">
        <v>7763.2</v>
      </c>
      <c r="U30" s="32">
        <v>0</v>
      </c>
      <c r="V30" s="32">
        <v>7763.2</v>
      </c>
      <c r="W30" s="32">
        <v>0</v>
      </c>
      <c r="X30" s="35"/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/>
      <c r="AH30" s="32"/>
      <c r="AI30" s="32">
        <f t="shared" si="150"/>
        <v>1559.7</v>
      </c>
      <c r="AJ30" s="32"/>
      <c r="AK30" s="32">
        <f t="shared" si="152"/>
        <v>1559.7</v>
      </c>
      <c r="AL30" s="32">
        <f t="shared" si="153"/>
        <v>15.3</v>
      </c>
      <c r="AM30" s="32"/>
      <c r="AN30" s="32">
        <f t="shared" si="155"/>
        <v>15.3</v>
      </c>
      <c r="AO30" s="32">
        <v>557.79999999999995</v>
      </c>
      <c r="AP30" s="32">
        <v>0</v>
      </c>
      <c r="AQ30" s="32">
        <v>557.79999999999995</v>
      </c>
      <c r="AR30" s="32">
        <v>77.7</v>
      </c>
      <c r="AS30" s="32">
        <v>0</v>
      </c>
      <c r="AT30" s="32">
        <v>77.7</v>
      </c>
      <c r="AU30" s="32">
        <v>15.3</v>
      </c>
      <c r="AV30" s="32">
        <v>0</v>
      </c>
      <c r="AW30" s="32">
        <v>15.3</v>
      </c>
      <c r="AX30" s="32">
        <v>924.2</v>
      </c>
      <c r="AY30" s="32">
        <v>0</v>
      </c>
      <c r="AZ30" s="32">
        <v>924.2</v>
      </c>
      <c r="BA30" s="32">
        <v>0</v>
      </c>
      <c r="BB30" s="32"/>
      <c r="BC30" s="32"/>
      <c r="BD30" s="32">
        <v>0</v>
      </c>
      <c r="BE30" s="32">
        <v>0</v>
      </c>
      <c r="BF30" s="32">
        <v>0</v>
      </c>
      <c r="BG30" s="32">
        <v>0</v>
      </c>
      <c r="BH30" s="32"/>
      <c r="BI30" s="32"/>
      <c r="BJ30" s="32">
        <v>0</v>
      </c>
      <c r="BK30" s="32">
        <v>0</v>
      </c>
      <c r="BL30" s="32">
        <v>0</v>
      </c>
      <c r="BM30" s="32">
        <v>0</v>
      </c>
      <c r="BN30" s="32"/>
      <c r="BO30" s="32"/>
      <c r="BP30" s="32">
        <f t="shared" si="158"/>
        <v>681</v>
      </c>
      <c r="BQ30" s="32">
        <v>0</v>
      </c>
      <c r="BR30" s="32">
        <v>681</v>
      </c>
      <c r="BS30" s="32">
        <v>681</v>
      </c>
      <c r="BT30" s="32">
        <v>0</v>
      </c>
      <c r="BU30" s="32">
        <v>681</v>
      </c>
      <c r="BV30" s="32">
        <v>0</v>
      </c>
      <c r="BW30" s="32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2">
        <v>0</v>
      </c>
      <c r="CH30" s="32">
        <v>0</v>
      </c>
      <c r="CI30" s="32">
        <v>0</v>
      </c>
      <c r="CJ30" s="32">
        <v>0</v>
      </c>
      <c r="CK30" s="32">
        <v>0</v>
      </c>
      <c r="CL30" s="32">
        <v>0</v>
      </c>
      <c r="CM30" s="32">
        <v>0</v>
      </c>
      <c r="CN30" s="32">
        <v>0</v>
      </c>
      <c r="CO30" s="32">
        <v>0</v>
      </c>
      <c r="CP30" s="32">
        <v>0</v>
      </c>
      <c r="CQ30" s="32">
        <v>0</v>
      </c>
      <c r="CR30" s="32">
        <v>0</v>
      </c>
      <c r="CS30" s="32">
        <v>0</v>
      </c>
      <c r="CT30" s="32">
        <f t="shared" si="159"/>
        <v>117711.3</v>
      </c>
      <c r="CU30" s="32"/>
      <c r="CV30" s="32">
        <f t="shared" si="161"/>
        <v>117711.3</v>
      </c>
      <c r="CW30" s="32">
        <v>41809.300000000003</v>
      </c>
      <c r="CX30" s="32">
        <v>0</v>
      </c>
      <c r="CY30" s="32">
        <v>41809.300000000003</v>
      </c>
      <c r="CZ30" s="32">
        <v>62921</v>
      </c>
      <c r="DA30" s="32"/>
      <c r="DB30" s="32">
        <f t="shared" si="162"/>
        <v>62921</v>
      </c>
      <c r="DC30" s="32">
        <v>12981</v>
      </c>
      <c r="DD30" s="32">
        <v>0</v>
      </c>
      <c r="DE30" s="32">
        <v>12981</v>
      </c>
      <c r="DF30" s="32">
        <f t="shared" si="163"/>
        <v>57030.6</v>
      </c>
      <c r="DG30" s="32"/>
      <c r="DH30" s="32">
        <f t="shared" si="164"/>
        <v>57030.6</v>
      </c>
      <c r="DI30" s="32">
        <f t="shared" si="165"/>
        <v>4491</v>
      </c>
      <c r="DJ30" s="32">
        <f t="shared" si="166"/>
        <v>0</v>
      </c>
      <c r="DK30" s="32">
        <f t="shared" si="167"/>
        <v>4491</v>
      </c>
      <c r="DL30" s="32">
        <v>0</v>
      </c>
      <c r="DM30" s="32"/>
      <c r="DN30" s="32"/>
      <c r="DO30" s="32">
        <v>57030.6</v>
      </c>
      <c r="DP30" s="32">
        <v>0</v>
      </c>
      <c r="DQ30" s="32">
        <v>57030.6</v>
      </c>
      <c r="DR30" s="32">
        <v>0</v>
      </c>
      <c r="DS30" s="32">
        <v>0</v>
      </c>
      <c r="DT30" s="32">
        <v>0</v>
      </c>
      <c r="DU30" s="32">
        <v>4491</v>
      </c>
      <c r="DV30" s="32"/>
      <c r="DW30" s="32">
        <f t="shared" si="168"/>
        <v>4491</v>
      </c>
      <c r="DX30" s="32">
        <f t="shared" si="169"/>
        <v>1219.3</v>
      </c>
      <c r="DY30" s="32">
        <v>0</v>
      </c>
      <c r="DZ30" s="32">
        <v>1219.3</v>
      </c>
      <c r="EA30" s="32">
        <v>0</v>
      </c>
      <c r="EB30" s="32">
        <v>0</v>
      </c>
      <c r="EC30" s="32">
        <v>0</v>
      </c>
      <c r="ED30" s="32">
        <v>369.6</v>
      </c>
      <c r="EE30" s="32">
        <v>0</v>
      </c>
      <c r="EF30" s="32">
        <v>369.6</v>
      </c>
      <c r="EG30" s="32">
        <v>255.9</v>
      </c>
      <c r="EH30" s="32">
        <v>0</v>
      </c>
      <c r="EI30" s="32">
        <v>255.9</v>
      </c>
      <c r="EJ30" s="32">
        <v>593.79999999999995</v>
      </c>
      <c r="EK30" s="32">
        <v>0</v>
      </c>
      <c r="EL30" s="32">
        <v>593.79999999999995</v>
      </c>
      <c r="EM30" s="32">
        <f t="shared" si="170"/>
        <v>60393.9</v>
      </c>
      <c r="EN30" s="32">
        <v>0</v>
      </c>
      <c r="EO30" s="32">
        <v>60393.9</v>
      </c>
      <c r="EP30" s="32">
        <v>60393.9</v>
      </c>
      <c r="EQ30" s="32">
        <v>0</v>
      </c>
      <c r="ER30" s="32">
        <v>60393.9</v>
      </c>
      <c r="ES30" s="32">
        <v>0</v>
      </c>
      <c r="ET30" s="32">
        <v>0</v>
      </c>
      <c r="EU30" s="32">
        <v>0</v>
      </c>
      <c r="EV30" s="32">
        <f t="shared" si="171"/>
        <v>18055.599999999999</v>
      </c>
      <c r="EW30" s="32">
        <v>0</v>
      </c>
      <c r="EX30" s="32">
        <v>18055.599999999999</v>
      </c>
      <c r="EY30" s="32">
        <v>18055.599999999999</v>
      </c>
      <c r="EZ30" s="32">
        <v>0</v>
      </c>
      <c r="FA30" s="32">
        <v>18055.599999999999</v>
      </c>
      <c r="FB30" s="32">
        <f t="shared" si="181"/>
        <v>43886.2</v>
      </c>
      <c r="FC30" s="32">
        <v>0</v>
      </c>
      <c r="FD30" s="32">
        <v>43886.2</v>
      </c>
      <c r="FE30" s="32">
        <v>43886.2</v>
      </c>
      <c r="FF30" s="32">
        <v>0</v>
      </c>
      <c r="FG30" s="32">
        <v>43886.2</v>
      </c>
      <c r="FH30" s="32">
        <v>0</v>
      </c>
      <c r="FI30" s="32">
        <v>0</v>
      </c>
      <c r="FJ30" s="32">
        <v>0</v>
      </c>
      <c r="FK30" s="32">
        <v>0</v>
      </c>
      <c r="FL30" s="32">
        <v>0</v>
      </c>
      <c r="FM30" s="32">
        <v>0</v>
      </c>
      <c r="FN30" s="32">
        <f t="shared" si="172"/>
        <v>341502.1</v>
      </c>
      <c r="FO30" s="32">
        <f t="shared" si="173"/>
        <v>0</v>
      </c>
      <c r="FP30" s="32">
        <f t="shared" si="174"/>
        <v>341502.1</v>
      </c>
      <c r="FQ30" s="32">
        <f t="shared" si="175"/>
        <v>336995.8</v>
      </c>
      <c r="FR30" s="32">
        <f t="shared" si="176"/>
        <v>0</v>
      </c>
      <c r="FS30" s="32">
        <f t="shared" si="177"/>
        <v>336995.8</v>
      </c>
      <c r="FT30" s="32">
        <f t="shared" si="178"/>
        <v>4506.3</v>
      </c>
      <c r="FU30" s="32">
        <f t="shared" si="179"/>
        <v>0</v>
      </c>
      <c r="FV30" s="32">
        <f t="shared" si="180"/>
        <v>4506.3</v>
      </c>
    </row>
    <row r="31" spans="1:178" s="17" customFormat="1" ht="12.75" customHeight="1" x14ac:dyDescent="0.2">
      <c r="A31" s="31" t="s">
        <v>4</v>
      </c>
      <c r="B31" s="64"/>
      <c r="C31" s="64"/>
      <c r="D31" s="64"/>
      <c r="E31" s="64"/>
      <c r="F31" s="64"/>
      <c r="G31" s="64"/>
      <c r="H31" s="32">
        <f t="shared" si="142"/>
        <v>10203.6</v>
      </c>
      <c r="I31" s="32">
        <f t="shared" si="141"/>
        <v>0</v>
      </c>
      <c r="J31" s="32">
        <f t="shared" si="143"/>
        <v>10203.6</v>
      </c>
      <c r="K31" s="32">
        <f t="shared" si="144"/>
        <v>0</v>
      </c>
      <c r="L31" s="32"/>
      <c r="M31" s="32"/>
      <c r="N31" s="32">
        <v>7131.5</v>
      </c>
      <c r="O31" s="32">
        <v>0</v>
      </c>
      <c r="P31" s="32">
        <v>7131.5</v>
      </c>
      <c r="Q31" s="32">
        <v>0</v>
      </c>
      <c r="R31" s="32">
        <v>0</v>
      </c>
      <c r="S31" s="32">
        <v>0</v>
      </c>
      <c r="T31" s="32">
        <v>3072.1</v>
      </c>
      <c r="U31" s="32">
        <v>0</v>
      </c>
      <c r="V31" s="32">
        <v>3072.1</v>
      </c>
      <c r="W31" s="32">
        <v>0</v>
      </c>
      <c r="X31" s="35"/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/>
      <c r="AH31" s="32"/>
      <c r="AI31" s="32">
        <f t="shared" si="150"/>
        <v>1165.7</v>
      </c>
      <c r="AJ31" s="32"/>
      <c r="AK31" s="32">
        <f t="shared" si="152"/>
        <v>1165.7</v>
      </c>
      <c r="AL31" s="32">
        <f t="shared" si="153"/>
        <v>6.2</v>
      </c>
      <c r="AM31" s="32"/>
      <c r="AN31" s="32">
        <f t="shared" si="155"/>
        <v>6.2</v>
      </c>
      <c r="AO31" s="32">
        <v>1134.2</v>
      </c>
      <c r="AP31" s="32">
        <v>0</v>
      </c>
      <c r="AQ31" s="32">
        <v>1134.2</v>
      </c>
      <c r="AR31" s="32">
        <v>31.5</v>
      </c>
      <c r="AS31" s="32">
        <v>0</v>
      </c>
      <c r="AT31" s="32">
        <v>31.5</v>
      </c>
      <c r="AU31" s="32">
        <v>6.2</v>
      </c>
      <c r="AV31" s="32">
        <v>0</v>
      </c>
      <c r="AW31" s="32">
        <v>6.2</v>
      </c>
      <c r="AX31" s="32">
        <v>0</v>
      </c>
      <c r="AY31" s="32">
        <v>0</v>
      </c>
      <c r="AZ31" s="32">
        <v>0</v>
      </c>
      <c r="BA31" s="32">
        <v>0</v>
      </c>
      <c r="BB31" s="32"/>
      <c r="BC31" s="32"/>
      <c r="BD31" s="32">
        <v>0</v>
      </c>
      <c r="BE31" s="32">
        <v>0</v>
      </c>
      <c r="BF31" s="32">
        <v>0</v>
      </c>
      <c r="BG31" s="32">
        <v>0</v>
      </c>
      <c r="BH31" s="32"/>
      <c r="BI31" s="32"/>
      <c r="BJ31" s="32">
        <v>0</v>
      </c>
      <c r="BK31" s="32">
        <v>0</v>
      </c>
      <c r="BL31" s="32">
        <v>0</v>
      </c>
      <c r="BM31" s="32">
        <v>0</v>
      </c>
      <c r="BN31" s="32"/>
      <c r="BO31" s="32"/>
      <c r="BP31" s="32">
        <f t="shared" si="158"/>
        <v>106</v>
      </c>
      <c r="BQ31" s="32">
        <v>0</v>
      </c>
      <c r="BR31" s="32">
        <v>106</v>
      </c>
      <c r="BS31" s="32">
        <v>106</v>
      </c>
      <c r="BT31" s="32">
        <v>0</v>
      </c>
      <c r="BU31" s="32">
        <v>106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>
        <v>0</v>
      </c>
      <c r="CH31" s="32">
        <v>0</v>
      </c>
      <c r="CI31" s="32">
        <v>0</v>
      </c>
      <c r="CJ31" s="32">
        <v>0</v>
      </c>
      <c r="CK31" s="32">
        <v>0</v>
      </c>
      <c r="CL31" s="32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>
        <v>0</v>
      </c>
      <c r="CT31" s="32">
        <f t="shared" si="159"/>
        <v>19987</v>
      </c>
      <c r="CU31" s="32"/>
      <c r="CV31" s="32">
        <f t="shared" si="161"/>
        <v>19987</v>
      </c>
      <c r="CW31" s="32">
        <v>19373</v>
      </c>
      <c r="CX31" s="32">
        <v>0</v>
      </c>
      <c r="CY31" s="32">
        <v>19373</v>
      </c>
      <c r="CZ31" s="32">
        <v>0</v>
      </c>
      <c r="DA31" s="32"/>
      <c r="DB31" s="32"/>
      <c r="DC31" s="32">
        <v>614</v>
      </c>
      <c r="DD31" s="32">
        <v>0</v>
      </c>
      <c r="DE31" s="32">
        <v>614</v>
      </c>
      <c r="DF31" s="32">
        <f t="shared" si="163"/>
        <v>100351.79999999999</v>
      </c>
      <c r="DG31" s="32">
        <f t="shared" si="185"/>
        <v>0</v>
      </c>
      <c r="DH31" s="32">
        <f t="shared" si="164"/>
        <v>100351.79999999999</v>
      </c>
      <c r="DI31" s="32">
        <f t="shared" si="165"/>
        <v>1112.0999999999999</v>
      </c>
      <c r="DJ31" s="32">
        <f t="shared" si="166"/>
        <v>0</v>
      </c>
      <c r="DK31" s="32">
        <f t="shared" si="167"/>
        <v>1112.0999999999999</v>
      </c>
      <c r="DL31" s="32">
        <v>28344</v>
      </c>
      <c r="DM31" s="32"/>
      <c r="DN31" s="32">
        <f t="shared" si="184"/>
        <v>28344</v>
      </c>
      <c r="DO31" s="32">
        <v>24423.1</v>
      </c>
      <c r="DP31" s="32">
        <v>0</v>
      </c>
      <c r="DQ31" s="32">
        <v>24423.1</v>
      </c>
      <c r="DR31" s="32">
        <v>47584.7</v>
      </c>
      <c r="DS31" s="32">
        <v>0</v>
      </c>
      <c r="DT31" s="32">
        <v>47584.7</v>
      </c>
      <c r="DU31" s="32">
        <v>1112.0999999999999</v>
      </c>
      <c r="DV31" s="32"/>
      <c r="DW31" s="32">
        <f t="shared" si="168"/>
        <v>1112.0999999999999</v>
      </c>
      <c r="DX31" s="32">
        <f t="shared" si="169"/>
        <v>193.6</v>
      </c>
      <c r="DY31" s="32">
        <v>0</v>
      </c>
      <c r="DZ31" s="32">
        <v>193.6</v>
      </c>
      <c r="EA31" s="32">
        <v>0</v>
      </c>
      <c r="EB31" s="32">
        <v>0</v>
      </c>
      <c r="EC31" s="32">
        <v>0</v>
      </c>
      <c r="ED31" s="32">
        <v>0</v>
      </c>
      <c r="EE31" s="32">
        <v>0</v>
      </c>
      <c r="EF31" s="32">
        <v>0</v>
      </c>
      <c r="EG31" s="32">
        <v>193.6</v>
      </c>
      <c r="EH31" s="32">
        <v>0</v>
      </c>
      <c r="EI31" s="32">
        <v>193.6</v>
      </c>
      <c r="EJ31" s="32">
        <v>0</v>
      </c>
      <c r="EK31" s="32">
        <v>0</v>
      </c>
      <c r="EL31" s="32">
        <v>0</v>
      </c>
      <c r="EM31" s="32">
        <v>0</v>
      </c>
      <c r="EN31" s="32">
        <v>0</v>
      </c>
      <c r="EO31" s="32">
        <v>0</v>
      </c>
      <c r="EP31" s="32">
        <v>0</v>
      </c>
      <c r="EQ31" s="32">
        <v>0</v>
      </c>
      <c r="ER31" s="32">
        <v>0</v>
      </c>
      <c r="ES31" s="32">
        <v>0</v>
      </c>
      <c r="ET31" s="32">
        <v>0</v>
      </c>
      <c r="EU31" s="32">
        <v>0</v>
      </c>
      <c r="EV31" s="32">
        <f t="shared" si="171"/>
        <v>5287.1</v>
      </c>
      <c r="EW31" s="32">
        <v>0</v>
      </c>
      <c r="EX31" s="32">
        <v>5287.1</v>
      </c>
      <c r="EY31" s="32">
        <v>5287.1</v>
      </c>
      <c r="EZ31" s="32">
        <v>0</v>
      </c>
      <c r="FA31" s="32">
        <v>5287.1</v>
      </c>
      <c r="FB31" s="32">
        <f t="shared" si="181"/>
        <v>137101.4</v>
      </c>
      <c r="FC31" s="32">
        <v>0</v>
      </c>
      <c r="FD31" s="32">
        <v>137101.4</v>
      </c>
      <c r="FE31" s="32">
        <v>137101.4</v>
      </c>
      <c r="FF31" s="32">
        <v>0</v>
      </c>
      <c r="FG31" s="32">
        <v>137101.4</v>
      </c>
      <c r="FH31" s="32">
        <v>0</v>
      </c>
      <c r="FI31" s="32">
        <v>0</v>
      </c>
      <c r="FJ31" s="32">
        <v>0</v>
      </c>
      <c r="FK31" s="32">
        <v>0</v>
      </c>
      <c r="FL31" s="32">
        <v>0</v>
      </c>
      <c r="FM31" s="32">
        <v>0</v>
      </c>
      <c r="FN31" s="32">
        <f t="shared" si="172"/>
        <v>275514.49999999994</v>
      </c>
      <c r="FO31" s="32">
        <f t="shared" si="173"/>
        <v>0</v>
      </c>
      <c r="FP31" s="32">
        <f t="shared" si="174"/>
        <v>275514.49999999994</v>
      </c>
      <c r="FQ31" s="32">
        <f t="shared" si="175"/>
        <v>274396.19999999995</v>
      </c>
      <c r="FR31" s="32">
        <f t="shared" si="176"/>
        <v>0</v>
      </c>
      <c r="FS31" s="32">
        <f t="shared" si="177"/>
        <v>274396.19999999995</v>
      </c>
      <c r="FT31" s="32">
        <f t="shared" si="178"/>
        <v>1118.3</v>
      </c>
      <c r="FU31" s="32">
        <f t="shared" si="179"/>
        <v>0</v>
      </c>
      <c r="FV31" s="32">
        <f t="shared" si="180"/>
        <v>1118.3</v>
      </c>
    </row>
    <row r="32" spans="1:178" s="17" customFormat="1" ht="12.75" customHeight="1" x14ac:dyDescent="0.2">
      <c r="A32" s="31" t="s">
        <v>3</v>
      </c>
      <c r="B32" s="64"/>
      <c r="C32" s="64"/>
      <c r="D32" s="64"/>
      <c r="E32" s="64"/>
      <c r="F32" s="64"/>
      <c r="G32" s="64"/>
      <c r="H32" s="32">
        <f t="shared" si="142"/>
        <v>19761.8</v>
      </c>
      <c r="I32" s="32">
        <f t="shared" si="141"/>
        <v>0</v>
      </c>
      <c r="J32" s="32">
        <f t="shared" si="143"/>
        <v>19761.8</v>
      </c>
      <c r="K32" s="32">
        <f t="shared" si="144"/>
        <v>0</v>
      </c>
      <c r="L32" s="32"/>
      <c r="M32" s="32"/>
      <c r="N32" s="32">
        <v>16227.2</v>
      </c>
      <c r="O32" s="32">
        <v>0</v>
      </c>
      <c r="P32" s="32">
        <v>16227.2</v>
      </c>
      <c r="Q32" s="32">
        <v>0</v>
      </c>
      <c r="R32" s="32">
        <v>0</v>
      </c>
      <c r="S32" s="32">
        <v>0</v>
      </c>
      <c r="T32" s="32">
        <v>3534.6</v>
      </c>
      <c r="U32" s="32">
        <v>0</v>
      </c>
      <c r="V32" s="32">
        <v>3534.6</v>
      </c>
      <c r="W32" s="32">
        <v>0</v>
      </c>
      <c r="X32" s="35"/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/>
      <c r="AH32" s="32"/>
      <c r="AI32" s="32">
        <f t="shared" si="150"/>
        <v>997.3</v>
      </c>
      <c r="AJ32" s="32"/>
      <c r="AK32" s="32">
        <f t="shared" si="152"/>
        <v>997.3</v>
      </c>
      <c r="AL32" s="32">
        <f t="shared" si="153"/>
        <v>11.3</v>
      </c>
      <c r="AM32" s="32"/>
      <c r="AN32" s="32">
        <f t="shared" si="155"/>
        <v>11.3</v>
      </c>
      <c r="AO32" s="32">
        <v>847.3</v>
      </c>
      <c r="AP32" s="32">
        <v>0</v>
      </c>
      <c r="AQ32" s="32">
        <v>847.3</v>
      </c>
      <c r="AR32" s="32">
        <v>57.4</v>
      </c>
      <c r="AS32" s="32">
        <v>0</v>
      </c>
      <c r="AT32" s="32">
        <v>57.4</v>
      </c>
      <c r="AU32" s="32">
        <v>11.3</v>
      </c>
      <c r="AV32" s="32">
        <v>0</v>
      </c>
      <c r="AW32" s="32">
        <v>11.3</v>
      </c>
      <c r="AX32" s="32">
        <v>92.6</v>
      </c>
      <c r="AY32" s="32">
        <v>0</v>
      </c>
      <c r="AZ32" s="32">
        <v>92.6</v>
      </c>
      <c r="BA32" s="32">
        <v>0</v>
      </c>
      <c r="BB32" s="32"/>
      <c r="BC32" s="32"/>
      <c r="BD32" s="32">
        <v>0</v>
      </c>
      <c r="BE32" s="32">
        <v>0</v>
      </c>
      <c r="BF32" s="32">
        <v>0</v>
      </c>
      <c r="BG32" s="32">
        <v>0</v>
      </c>
      <c r="BH32" s="32"/>
      <c r="BI32" s="32"/>
      <c r="BJ32" s="32">
        <v>0</v>
      </c>
      <c r="BK32" s="32">
        <v>0</v>
      </c>
      <c r="BL32" s="32">
        <v>0</v>
      </c>
      <c r="BM32" s="32">
        <v>0</v>
      </c>
      <c r="BN32" s="32"/>
      <c r="BO32" s="32"/>
      <c r="BP32" s="32">
        <f t="shared" si="158"/>
        <v>820</v>
      </c>
      <c r="BQ32" s="32">
        <v>0</v>
      </c>
      <c r="BR32" s="32">
        <v>820</v>
      </c>
      <c r="BS32" s="32">
        <v>820</v>
      </c>
      <c r="BT32" s="32">
        <v>0</v>
      </c>
      <c r="BU32" s="32">
        <v>820</v>
      </c>
      <c r="BV32" s="32">
        <v>0</v>
      </c>
      <c r="BW32" s="32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32">
        <v>0</v>
      </c>
      <c r="CG32" s="32">
        <v>0</v>
      </c>
      <c r="CH32" s="32">
        <v>0</v>
      </c>
      <c r="CI32" s="32">
        <v>0</v>
      </c>
      <c r="CJ32" s="32">
        <v>0</v>
      </c>
      <c r="CK32" s="32">
        <v>0</v>
      </c>
      <c r="CL32" s="32">
        <v>0</v>
      </c>
      <c r="CM32" s="32">
        <v>0</v>
      </c>
      <c r="CN32" s="32">
        <v>0</v>
      </c>
      <c r="CO32" s="32">
        <v>0</v>
      </c>
      <c r="CP32" s="32">
        <v>0</v>
      </c>
      <c r="CQ32" s="32">
        <v>0</v>
      </c>
      <c r="CR32" s="32">
        <v>0</v>
      </c>
      <c r="CS32" s="32">
        <v>0</v>
      </c>
      <c r="CT32" s="32">
        <f t="shared" si="159"/>
        <v>68507.400000000009</v>
      </c>
      <c r="CU32" s="32"/>
      <c r="CV32" s="32">
        <f t="shared" si="161"/>
        <v>68507.400000000009</v>
      </c>
      <c r="CW32" s="32">
        <v>13856.1</v>
      </c>
      <c r="CX32" s="32">
        <v>0</v>
      </c>
      <c r="CY32" s="32">
        <v>13856.1</v>
      </c>
      <c r="CZ32" s="32">
        <v>54125</v>
      </c>
      <c r="DA32" s="32"/>
      <c r="DB32" s="32">
        <f t="shared" si="162"/>
        <v>54125</v>
      </c>
      <c r="DC32" s="32">
        <v>526.29999999999995</v>
      </c>
      <c r="DD32" s="32">
        <v>0</v>
      </c>
      <c r="DE32" s="32">
        <v>526.29999999999995</v>
      </c>
      <c r="DF32" s="32">
        <f t="shared" si="163"/>
        <v>22132.699999999997</v>
      </c>
      <c r="DG32" s="32"/>
      <c r="DH32" s="32">
        <f t="shared" si="164"/>
        <v>22132.699999999997</v>
      </c>
      <c r="DI32" s="32">
        <f t="shared" si="165"/>
        <v>1005.6</v>
      </c>
      <c r="DJ32" s="32">
        <f t="shared" si="166"/>
        <v>0</v>
      </c>
      <c r="DK32" s="32">
        <f t="shared" si="167"/>
        <v>1005.6</v>
      </c>
      <c r="DL32" s="32">
        <v>0</v>
      </c>
      <c r="DM32" s="32"/>
      <c r="DN32" s="32"/>
      <c r="DO32" s="32">
        <v>6981.4</v>
      </c>
      <c r="DP32" s="32">
        <v>0</v>
      </c>
      <c r="DQ32" s="32">
        <v>6981.4</v>
      </c>
      <c r="DR32" s="32">
        <v>15151.3</v>
      </c>
      <c r="DS32" s="32">
        <v>0</v>
      </c>
      <c r="DT32" s="32">
        <v>15151.3</v>
      </c>
      <c r="DU32" s="32">
        <v>1005.6</v>
      </c>
      <c r="DV32" s="32"/>
      <c r="DW32" s="32">
        <f t="shared" si="168"/>
        <v>1005.6</v>
      </c>
      <c r="DX32" s="32">
        <f t="shared" si="169"/>
        <v>805.8</v>
      </c>
      <c r="DY32" s="32">
        <v>0</v>
      </c>
      <c r="DZ32" s="32">
        <v>805.8</v>
      </c>
      <c r="EA32" s="32">
        <v>0</v>
      </c>
      <c r="EB32" s="32">
        <v>0</v>
      </c>
      <c r="EC32" s="32">
        <v>0</v>
      </c>
      <c r="ED32" s="32">
        <v>158.80000000000001</v>
      </c>
      <c r="EE32" s="32">
        <v>0</v>
      </c>
      <c r="EF32" s="32">
        <v>158.80000000000001</v>
      </c>
      <c r="EG32" s="32">
        <v>223.3</v>
      </c>
      <c r="EH32" s="32">
        <v>0</v>
      </c>
      <c r="EI32" s="32">
        <v>223.3</v>
      </c>
      <c r="EJ32" s="32">
        <v>423.7</v>
      </c>
      <c r="EK32" s="32">
        <v>0</v>
      </c>
      <c r="EL32" s="32">
        <v>423.7</v>
      </c>
      <c r="EM32" s="32">
        <f t="shared" si="170"/>
        <v>21577.8</v>
      </c>
      <c r="EN32" s="32">
        <v>0</v>
      </c>
      <c r="EO32" s="32">
        <v>21577.8</v>
      </c>
      <c r="EP32" s="32">
        <v>21577.8</v>
      </c>
      <c r="EQ32" s="32">
        <v>0</v>
      </c>
      <c r="ER32" s="32">
        <v>21577.8</v>
      </c>
      <c r="ES32" s="32">
        <v>0</v>
      </c>
      <c r="ET32" s="32">
        <v>0</v>
      </c>
      <c r="EU32" s="32">
        <v>0</v>
      </c>
      <c r="EV32" s="32">
        <f t="shared" si="171"/>
        <v>21196.400000000001</v>
      </c>
      <c r="EW32" s="32">
        <v>0</v>
      </c>
      <c r="EX32" s="32">
        <v>21196.400000000001</v>
      </c>
      <c r="EY32" s="32">
        <v>21196.400000000001</v>
      </c>
      <c r="EZ32" s="32">
        <v>0</v>
      </c>
      <c r="FA32" s="32">
        <v>21196.400000000001</v>
      </c>
      <c r="FB32" s="32">
        <f t="shared" si="181"/>
        <v>99897.1</v>
      </c>
      <c r="FC32" s="32">
        <v>0</v>
      </c>
      <c r="FD32" s="32">
        <v>99897.1</v>
      </c>
      <c r="FE32" s="32">
        <v>99497.1</v>
      </c>
      <c r="FF32" s="32">
        <v>0</v>
      </c>
      <c r="FG32" s="32">
        <v>99497.1</v>
      </c>
      <c r="FH32" s="32">
        <v>0</v>
      </c>
      <c r="FI32" s="32">
        <v>0</v>
      </c>
      <c r="FJ32" s="32">
        <v>0</v>
      </c>
      <c r="FK32" s="32">
        <v>400</v>
      </c>
      <c r="FL32" s="32">
        <v>0</v>
      </c>
      <c r="FM32" s="32">
        <v>400</v>
      </c>
      <c r="FN32" s="32">
        <f t="shared" si="172"/>
        <v>256713.19999999998</v>
      </c>
      <c r="FO32" s="32">
        <f t="shared" si="173"/>
        <v>0</v>
      </c>
      <c r="FP32" s="32">
        <f t="shared" si="174"/>
        <v>256713.19999999998</v>
      </c>
      <c r="FQ32" s="32">
        <f t="shared" si="175"/>
        <v>255696.3</v>
      </c>
      <c r="FR32" s="32">
        <f t="shared" si="176"/>
        <v>0</v>
      </c>
      <c r="FS32" s="32">
        <f t="shared" si="177"/>
        <v>255696.3</v>
      </c>
      <c r="FT32" s="32">
        <f t="shared" si="178"/>
        <v>1016.9</v>
      </c>
      <c r="FU32" s="32">
        <f t="shared" si="179"/>
        <v>0</v>
      </c>
      <c r="FV32" s="32">
        <f t="shared" si="180"/>
        <v>1016.9</v>
      </c>
    </row>
    <row r="33" spans="1:178" s="17" customFormat="1" ht="12.75" customHeight="1" x14ac:dyDescent="0.2">
      <c r="A33" s="31" t="s">
        <v>2</v>
      </c>
      <c r="B33" s="64"/>
      <c r="C33" s="64"/>
      <c r="D33" s="64"/>
      <c r="E33" s="64"/>
      <c r="F33" s="64"/>
      <c r="G33" s="64"/>
      <c r="H33" s="32">
        <f t="shared" si="142"/>
        <v>29497.899999999998</v>
      </c>
      <c r="I33" s="32">
        <f t="shared" si="141"/>
        <v>0</v>
      </c>
      <c r="J33" s="32">
        <f t="shared" si="143"/>
        <v>29497.899999999998</v>
      </c>
      <c r="K33" s="32">
        <f t="shared" si="144"/>
        <v>0</v>
      </c>
      <c r="L33" s="32"/>
      <c r="M33" s="32"/>
      <c r="N33" s="32">
        <v>26097.3</v>
      </c>
      <c r="O33" s="32">
        <v>0</v>
      </c>
      <c r="P33" s="32">
        <v>26097.3</v>
      </c>
      <c r="Q33" s="32">
        <v>0</v>
      </c>
      <c r="R33" s="32">
        <v>0</v>
      </c>
      <c r="S33" s="32">
        <v>0</v>
      </c>
      <c r="T33" s="32">
        <v>3400.6</v>
      </c>
      <c r="U33" s="32">
        <v>0</v>
      </c>
      <c r="V33" s="32">
        <v>3400.6</v>
      </c>
      <c r="W33" s="32">
        <v>0</v>
      </c>
      <c r="X33" s="35"/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/>
      <c r="AH33" s="32"/>
      <c r="AI33" s="32">
        <f t="shared" si="150"/>
        <v>626.4</v>
      </c>
      <c r="AJ33" s="32"/>
      <c r="AK33" s="32">
        <f t="shared" si="152"/>
        <v>626.4</v>
      </c>
      <c r="AL33" s="32">
        <f t="shared" si="153"/>
        <v>14.1</v>
      </c>
      <c r="AM33" s="32"/>
      <c r="AN33" s="32">
        <f t="shared" si="155"/>
        <v>14.1</v>
      </c>
      <c r="AO33" s="32">
        <v>554.79999999999995</v>
      </c>
      <c r="AP33" s="32">
        <v>0</v>
      </c>
      <c r="AQ33" s="32">
        <v>554.79999999999995</v>
      </c>
      <c r="AR33" s="32">
        <v>71.599999999999994</v>
      </c>
      <c r="AS33" s="32">
        <v>0</v>
      </c>
      <c r="AT33" s="32">
        <v>71.599999999999994</v>
      </c>
      <c r="AU33" s="32">
        <v>14.1</v>
      </c>
      <c r="AV33" s="32">
        <v>0</v>
      </c>
      <c r="AW33" s="32">
        <v>14.1</v>
      </c>
      <c r="AX33" s="32">
        <v>0</v>
      </c>
      <c r="AY33" s="32">
        <v>0</v>
      </c>
      <c r="AZ33" s="32">
        <v>0</v>
      </c>
      <c r="BA33" s="32">
        <v>0</v>
      </c>
      <c r="BB33" s="32"/>
      <c r="BC33" s="32"/>
      <c r="BD33" s="32">
        <v>0</v>
      </c>
      <c r="BE33" s="32">
        <v>0</v>
      </c>
      <c r="BF33" s="32">
        <v>0</v>
      </c>
      <c r="BG33" s="32">
        <v>0</v>
      </c>
      <c r="BH33" s="32"/>
      <c r="BI33" s="32"/>
      <c r="BJ33" s="32">
        <v>0</v>
      </c>
      <c r="BK33" s="32">
        <v>0</v>
      </c>
      <c r="BL33" s="32">
        <v>0</v>
      </c>
      <c r="BM33" s="32">
        <v>0</v>
      </c>
      <c r="BN33" s="32"/>
      <c r="BO33" s="32"/>
      <c r="BP33" s="32">
        <f t="shared" si="158"/>
        <v>363</v>
      </c>
      <c r="BQ33" s="32">
        <v>0</v>
      </c>
      <c r="BR33" s="32">
        <v>363</v>
      </c>
      <c r="BS33" s="32">
        <v>363</v>
      </c>
      <c r="BT33" s="32">
        <v>0</v>
      </c>
      <c r="BU33" s="32">
        <v>363</v>
      </c>
      <c r="BV33" s="32">
        <f>CB33+CH33+CN33</f>
        <v>734.8</v>
      </c>
      <c r="BW33" s="32">
        <v>0</v>
      </c>
      <c r="BX33" s="32">
        <v>734.8</v>
      </c>
      <c r="BY33" s="32">
        <f>CE33+CK33+CQ33</f>
        <v>314.89999999999998</v>
      </c>
      <c r="BZ33" s="32">
        <v>0</v>
      </c>
      <c r="CA33" s="32">
        <v>314.89999999999998</v>
      </c>
      <c r="CB33" s="32">
        <v>734.8</v>
      </c>
      <c r="CC33" s="32">
        <v>0</v>
      </c>
      <c r="CD33" s="32">
        <v>734.8</v>
      </c>
      <c r="CE33" s="32">
        <v>314.89999999999998</v>
      </c>
      <c r="CF33" s="32">
        <v>0</v>
      </c>
      <c r="CG33" s="32">
        <v>314.89999999999998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  <c r="CP33" s="32">
        <v>0</v>
      </c>
      <c r="CQ33" s="32">
        <v>0</v>
      </c>
      <c r="CR33" s="32">
        <v>0</v>
      </c>
      <c r="CS33" s="32">
        <v>0</v>
      </c>
      <c r="CT33" s="32">
        <f t="shared" si="159"/>
        <v>37941.199999999997</v>
      </c>
      <c r="CU33" s="32"/>
      <c r="CV33" s="32">
        <f t="shared" si="161"/>
        <v>37941.199999999997</v>
      </c>
      <c r="CW33" s="32">
        <v>36625.599999999999</v>
      </c>
      <c r="CX33" s="32">
        <v>0</v>
      </c>
      <c r="CY33" s="32">
        <v>36625.599999999999</v>
      </c>
      <c r="CZ33" s="32">
        <v>0</v>
      </c>
      <c r="DA33" s="32"/>
      <c r="DB33" s="32"/>
      <c r="DC33" s="32">
        <v>1315.6</v>
      </c>
      <c r="DD33" s="32">
        <v>0</v>
      </c>
      <c r="DE33" s="32">
        <v>1315.6</v>
      </c>
      <c r="DF33" s="32">
        <f t="shared" si="163"/>
        <v>4540.7</v>
      </c>
      <c r="DG33" s="32"/>
      <c r="DH33" s="32">
        <f t="shared" si="164"/>
        <v>4540.7</v>
      </c>
      <c r="DI33" s="32">
        <f t="shared" si="165"/>
        <v>1539.7</v>
      </c>
      <c r="DJ33" s="32">
        <f t="shared" si="166"/>
        <v>0</v>
      </c>
      <c r="DK33" s="32">
        <f t="shared" si="167"/>
        <v>1539.7</v>
      </c>
      <c r="DL33" s="32">
        <v>0</v>
      </c>
      <c r="DM33" s="32"/>
      <c r="DN33" s="32"/>
      <c r="DO33" s="32">
        <v>4540.7</v>
      </c>
      <c r="DP33" s="32">
        <v>0</v>
      </c>
      <c r="DQ33" s="32">
        <v>4540.7</v>
      </c>
      <c r="DR33" s="32">
        <v>0</v>
      </c>
      <c r="DS33" s="32">
        <v>0</v>
      </c>
      <c r="DT33" s="32">
        <v>0</v>
      </c>
      <c r="DU33" s="32">
        <v>1539.7</v>
      </c>
      <c r="DV33" s="32"/>
      <c r="DW33" s="32">
        <f t="shared" si="168"/>
        <v>1539.7</v>
      </c>
      <c r="DX33" s="32">
        <f t="shared" si="169"/>
        <v>1395.3</v>
      </c>
      <c r="DY33" s="32">
        <v>0</v>
      </c>
      <c r="DZ33" s="32">
        <v>1395.3</v>
      </c>
      <c r="EA33" s="32">
        <v>0</v>
      </c>
      <c r="EB33" s="32">
        <v>0</v>
      </c>
      <c r="EC33" s="32">
        <v>0</v>
      </c>
      <c r="ED33" s="32">
        <v>429.7</v>
      </c>
      <c r="EE33" s="32">
        <v>0</v>
      </c>
      <c r="EF33" s="32">
        <v>429.7</v>
      </c>
      <c r="EG33" s="32">
        <v>207.2</v>
      </c>
      <c r="EH33" s="32">
        <v>0</v>
      </c>
      <c r="EI33" s="32">
        <v>207.2</v>
      </c>
      <c r="EJ33" s="32">
        <v>758.4</v>
      </c>
      <c r="EK33" s="32">
        <v>0</v>
      </c>
      <c r="EL33" s="32">
        <v>758.4</v>
      </c>
      <c r="EM33" s="32">
        <f t="shared" si="170"/>
        <v>86617.600000000006</v>
      </c>
      <c r="EN33" s="32">
        <v>0</v>
      </c>
      <c r="EO33" s="32">
        <v>86617.600000000006</v>
      </c>
      <c r="EP33" s="32">
        <v>86617.600000000006</v>
      </c>
      <c r="EQ33" s="32">
        <v>0</v>
      </c>
      <c r="ER33" s="32">
        <v>86617.600000000006</v>
      </c>
      <c r="ES33" s="32">
        <v>0</v>
      </c>
      <c r="ET33" s="32">
        <v>0</v>
      </c>
      <c r="EU33" s="32">
        <v>0</v>
      </c>
      <c r="EV33" s="32">
        <f t="shared" si="171"/>
        <v>207541.6</v>
      </c>
      <c r="EW33" s="32">
        <v>0</v>
      </c>
      <c r="EX33" s="32">
        <v>207541.6</v>
      </c>
      <c r="EY33" s="32">
        <v>207541.6</v>
      </c>
      <c r="EZ33" s="32">
        <v>0</v>
      </c>
      <c r="FA33" s="32">
        <v>207541.6</v>
      </c>
      <c r="FB33" s="32">
        <f t="shared" si="181"/>
        <v>30443.7</v>
      </c>
      <c r="FC33" s="32">
        <v>0</v>
      </c>
      <c r="FD33" s="32">
        <v>30443.7</v>
      </c>
      <c r="FE33" s="32">
        <v>27443.7</v>
      </c>
      <c r="FF33" s="32">
        <v>0</v>
      </c>
      <c r="FG33" s="32">
        <v>27443.7</v>
      </c>
      <c r="FH33" s="32">
        <v>0</v>
      </c>
      <c r="FI33" s="32">
        <v>0</v>
      </c>
      <c r="FJ33" s="32">
        <v>0</v>
      </c>
      <c r="FK33" s="32">
        <v>3000</v>
      </c>
      <c r="FL33" s="32">
        <v>0</v>
      </c>
      <c r="FM33" s="32">
        <v>3000</v>
      </c>
      <c r="FN33" s="32">
        <f t="shared" si="172"/>
        <v>401570.9</v>
      </c>
      <c r="FO33" s="32">
        <f t="shared" si="173"/>
        <v>0</v>
      </c>
      <c r="FP33" s="32">
        <f t="shared" si="174"/>
        <v>401570.9</v>
      </c>
      <c r="FQ33" s="32">
        <f t="shared" si="175"/>
        <v>399702.2</v>
      </c>
      <c r="FR33" s="32">
        <f t="shared" si="176"/>
        <v>0</v>
      </c>
      <c r="FS33" s="32">
        <f t="shared" si="177"/>
        <v>399702.2</v>
      </c>
      <c r="FT33" s="32">
        <f t="shared" si="178"/>
        <v>1868.7</v>
      </c>
      <c r="FU33" s="32">
        <f t="shared" si="179"/>
        <v>0</v>
      </c>
      <c r="FV33" s="32">
        <f t="shared" si="180"/>
        <v>1868.7</v>
      </c>
    </row>
    <row r="34" spans="1:178" s="17" customFormat="1" ht="12.75" customHeight="1" x14ac:dyDescent="0.2">
      <c r="A34" s="31" t="s">
        <v>1</v>
      </c>
      <c r="B34" s="64"/>
      <c r="C34" s="64"/>
      <c r="D34" s="64"/>
      <c r="E34" s="64"/>
      <c r="F34" s="64"/>
      <c r="G34" s="64"/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/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/>
      <c r="BC34" s="32"/>
      <c r="BD34" s="32">
        <v>0</v>
      </c>
      <c r="BE34" s="32">
        <v>0</v>
      </c>
      <c r="BF34" s="32">
        <v>0</v>
      </c>
      <c r="BG34" s="32">
        <v>0</v>
      </c>
      <c r="BH34" s="32"/>
      <c r="BI34" s="32"/>
      <c r="BJ34" s="32">
        <v>0</v>
      </c>
      <c r="BK34" s="32">
        <v>0</v>
      </c>
      <c r="BL34" s="32">
        <v>0</v>
      </c>
      <c r="BM34" s="32">
        <v>0</v>
      </c>
      <c r="BN34" s="32"/>
      <c r="BO34" s="32"/>
      <c r="BP34" s="32">
        <v>0</v>
      </c>
      <c r="BQ34" s="32">
        <v>0</v>
      </c>
      <c r="BR34" s="32">
        <v>0</v>
      </c>
      <c r="BS34" s="32">
        <v>0</v>
      </c>
      <c r="BT34" s="32">
        <v>0</v>
      </c>
      <c r="BU34" s="32">
        <v>0</v>
      </c>
      <c r="BV34" s="32">
        <f>CB34+CH34+CN34</f>
        <v>700</v>
      </c>
      <c r="BW34" s="32">
        <v>0</v>
      </c>
      <c r="BX34" s="32">
        <v>700</v>
      </c>
      <c r="BY34" s="32">
        <f>CE34+CK34+CQ34</f>
        <v>300</v>
      </c>
      <c r="BZ34" s="32">
        <v>0</v>
      </c>
      <c r="CA34" s="32">
        <v>300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>
        <v>0</v>
      </c>
      <c r="CH34" s="32">
        <v>700</v>
      </c>
      <c r="CI34" s="32">
        <v>0</v>
      </c>
      <c r="CJ34" s="32">
        <v>700</v>
      </c>
      <c r="CK34" s="32">
        <v>300</v>
      </c>
      <c r="CL34" s="32">
        <v>0</v>
      </c>
      <c r="CM34" s="32">
        <v>300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>
        <v>0</v>
      </c>
      <c r="CT34" s="32">
        <v>0</v>
      </c>
      <c r="CU34" s="32"/>
      <c r="CV34" s="32"/>
      <c r="CW34" s="32">
        <v>0</v>
      </c>
      <c r="CX34" s="32">
        <v>0</v>
      </c>
      <c r="CY34" s="32">
        <v>0</v>
      </c>
      <c r="CZ34" s="32">
        <v>0</v>
      </c>
      <c r="DA34" s="32">
        <v>0</v>
      </c>
      <c r="DB34" s="32">
        <v>0</v>
      </c>
      <c r="DC34" s="32">
        <v>0</v>
      </c>
      <c r="DD34" s="32">
        <v>0</v>
      </c>
      <c r="DE34" s="32">
        <v>0</v>
      </c>
      <c r="DF34" s="32">
        <v>0</v>
      </c>
      <c r="DG34" s="32">
        <v>0</v>
      </c>
      <c r="DH34" s="32">
        <v>0</v>
      </c>
      <c r="DI34" s="32">
        <v>0</v>
      </c>
      <c r="DJ34" s="32">
        <v>0</v>
      </c>
      <c r="DK34" s="32">
        <v>0</v>
      </c>
      <c r="DL34" s="32">
        <v>0</v>
      </c>
      <c r="DM34" s="32"/>
      <c r="DN34" s="32"/>
      <c r="DO34" s="32">
        <v>0</v>
      </c>
      <c r="DP34" s="32">
        <v>0</v>
      </c>
      <c r="DQ34" s="32">
        <v>0</v>
      </c>
      <c r="DR34" s="32">
        <v>0</v>
      </c>
      <c r="DS34" s="32">
        <v>0</v>
      </c>
      <c r="DT34" s="32">
        <v>0</v>
      </c>
      <c r="DU34" s="32">
        <v>0</v>
      </c>
      <c r="DV34" s="32"/>
      <c r="DW34" s="32">
        <f t="shared" si="168"/>
        <v>0</v>
      </c>
      <c r="DX34" s="32">
        <f t="shared" si="169"/>
        <v>1200</v>
      </c>
      <c r="DY34" s="32">
        <v>0</v>
      </c>
      <c r="DZ34" s="32">
        <v>1200</v>
      </c>
      <c r="EA34" s="32">
        <v>1200</v>
      </c>
      <c r="EB34" s="32">
        <v>0</v>
      </c>
      <c r="EC34" s="32">
        <v>1200</v>
      </c>
      <c r="ED34" s="32">
        <v>0</v>
      </c>
      <c r="EE34" s="32">
        <v>0</v>
      </c>
      <c r="EF34" s="32">
        <v>0</v>
      </c>
      <c r="EG34" s="32">
        <v>0</v>
      </c>
      <c r="EH34" s="32">
        <v>0</v>
      </c>
      <c r="EI34" s="32">
        <v>0</v>
      </c>
      <c r="EJ34" s="32">
        <v>0</v>
      </c>
      <c r="EK34" s="32">
        <v>0</v>
      </c>
      <c r="EL34" s="32">
        <v>0</v>
      </c>
      <c r="EM34" s="32">
        <f t="shared" si="170"/>
        <v>134000</v>
      </c>
      <c r="EN34" s="32">
        <v>0</v>
      </c>
      <c r="EO34" s="32">
        <v>134000</v>
      </c>
      <c r="EP34" s="32">
        <v>0</v>
      </c>
      <c r="EQ34" s="32">
        <v>0</v>
      </c>
      <c r="ER34" s="32">
        <v>0</v>
      </c>
      <c r="ES34" s="32">
        <v>134000</v>
      </c>
      <c r="ET34" s="32">
        <v>0</v>
      </c>
      <c r="EU34" s="32">
        <v>134000</v>
      </c>
      <c r="EV34" s="32">
        <v>0</v>
      </c>
      <c r="EW34" s="32">
        <v>0</v>
      </c>
      <c r="EX34" s="32">
        <v>0</v>
      </c>
      <c r="EY34" s="32">
        <v>0</v>
      </c>
      <c r="EZ34" s="32">
        <v>0</v>
      </c>
      <c r="FA34" s="32">
        <v>0</v>
      </c>
      <c r="FB34" s="32">
        <f t="shared" si="181"/>
        <v>27285.8</v>
      </c>
      <c r="FC34" s="32">
        <v>0</v>
      </c>
      <c r="FD34" s="32">
        <v>27285.8</v>
      </c>
      <c r="FE34" s="32">
        <v>27285.8</v>
      </c>
      <c r="FF34" s="32">
        <v>0</v>
      </c>
      <c r="FG34" s="32">
        <v>27285.8</v>
      </c>
      <c r="FH34" s="32">
        <v>0</v>
      </c>
      <c r="FI34" s="32">
        <v>0</v>
      </c>
      <c r="FJ34" s="32">
        <v>0</v>
      </c>
      <c r="FK34" s="32">
        <v>0</v>
      </c>
      <c r="FL34" s="32">
        <v>0</v>
      </c>
      <c r="FM34" s="32">
        <v>0</v>
      </c>
      <c r="FN34" s="32">
        <f t="shared" si="172"/>
        <v>163485.79999999999</v>
      </c>
      <c r="FO34" s="32">
        <f t="shared" si="173"/>
        <v>0</v>
      </c>
      <c r="FP34" s="32">
        <f t="shared" si="174"/>
        <v>163485.79999999999</v>
      </c>
      <c r="FQ34" s="32">
        <f t="shared" si="175"/>
        <v>163185.79999999999</v>
      </c>
      <c r="FR34" s="32">
        <f t="shared" si="176"/>
        <v>0</v>
      </c>
      <c r="FS34" s="32">
        <f t="shared" si="177"/>
        <v>163185.79999999999</v>
      </c>
      <c r="FT34" s="32">
        <f t="shared" ref="FT34" si="187">AL34+BY34</f>
        <v>300</v>
      </c>
      <c r="FU34" s="32">
        <f t="shared" si="179"/>
        <v>0</v>
      </c>
      <c r="FV34" s="32">
        <f t="shared" si="180"/>
        <v>300</v>
      </c>
    </row>
    <row r="35" spans="1:178" s="17" customFormat="1" ht="14.25" customHeight="1" x14ac:dyDescent="0.2">
      <c r="A35" s="25" t="s">
        <v>0</v>
      </c>
      <c r="B35" s="25"/>
      <c r="C35" s="28"/>
      <c r="D35" s="28"/>
      <c r="E35" s="28"/>
      <c r="F35" s="28"/>
      <c r="G35" s="28"/>
      <c r="H35" s="33">
        <f>SUM(H12:H34)</f>
        <v>4860472.9000000004</v>
      </c>
      <c r="I35" s="33">
        <f t="shared" ref="I35:CU35" si="188">SUM(I12:I34)</f>
        <v>207561.60000000001</v>
      </c>
      <c r="J35" s="33">
        <f t="shared" si="188"/>
        <v>5068034.5</v>
      </c>
      <c r="K35" s="33">
        <f t="shared" si="188"/>
        <v>162465.20000000001</v>
      </c>
      <c r="L35" s="33">
        <f t="shared" si="188"/>
        <v>0</v>
      </c>
      <c r="M35" s="33">
        <f t="shared" si="188"/>
        <v>162465.20000000001</v>
      </c>
      <c r="N35" s="33">
        <f t="shared" si="188"/>
        <v>1100851.9000000001</v>
      </c>
      <c r="O35" s="33">
        <f t="shared" si="188"/>
        <v>0</v>
      </c>
      <c r="P35" s="33">
        <f t="shared" si="188"/>
        <v>1100851.9000000001</v>
      </c>
      <c r="Q35" s="33">
        <f t="shared" si="188"/>
        <v>96012</v>
      </c>
      <c r="R35" s="33">
        <f t="shared" si="188"/>
        <v>0</v>
      </c>
      <c r="S35" s="33">
        <f t="shared" si="188"/>
        <v>96012</v>
      </c>
      <c r="T35" s="33">
        <f t="shared" si="188"/>
        <v>178559.7</v>
      </c>
      <c r="U35" s="33">
        <f t="shared" si="188"/>
        <v>0</v>
      </c>
      <c r="V35" s="33">
        <f t="shared" si="188"/>
        <v>178559.7</v>
      </c>
      <c r="W35" s="33">
        <f t="shared" si="188"/>
        <v>1576876.0000000002</v>
      </c>
      <c r="X35" s="33">
        <f t="shared" si="188"/>
        <v>207561.60000000001</v>
      </c>
      <c r="Y35" s="33">
        <f t="shared" si="188"/>
        <v>1784437.6000000003</v>
      </c>
      <c r="Z35" s="33">
        <f t="shared" si="188"/>
        <v>1529087.8</v>
      </c>
      <c r="AA35" s="33">
        <f t="shared" si="188"/>
        <v>0</v>
      </c>
      <c r="AB35" s="33">
        <f t="shared" si="188"/>
        <v>1529087.8</v>
      </c>
      <c r="AC35" s="33">
        <f t="shared" si="188"/>
        <v>379085.5</v>
      </c>
      <c r="AD35" s="33">
        <f t="shared" si="188"/>
        <v>0</v>
      </c>
      <c r="AE35" s="33">
        <f t="shared" si="188"/>
        <v>379085.5</v>
      </c>
      <c r="AF35" s="33">
        <f t="shared" si="188"/>
        <v>162465.20000000001</v>
      </c>
      <c r="AG35" s="33">
        <f t="shared" si="188"/>
        <v>0</v>
      </c>
      <c r="AH35" s="33">
        <f t="shared" si="188"/>
        <v>162465.20000000001</v>
      </c>
      <c r="AI35" s="33">
        <f t="shared" si="188"/>
        <v>42175.1</v>
      </c>
      <c r="AJ35" s="33">
        <f t="shared" si="188"/>
        <v>0</v>
      </c>
      <c r="AK35" s="33">
        <f t="shared" si="188"/>
        <v>42175.1</v>
      </c>
      <c r="AL35" s="33">
        <f t="shared" si="188"/>
        <v>1368.3</v>
      </c>
      <c r="AM35" s="33">
        <f t="shared" si="188"/>
        <v>0</v>
      </c>
      <c r="AN35" s="33">
        <f t="shared" si="188"/>
        <v>1368.3</v>
      </c>
      <c r="AO35" s="33">
        <f t="shared" si="188"/>
        <v>12974.599999999997</v>
      </c>
      <c r="AP35" s="33">
        <f t="shared" si="188"/>
        <v>0</v>
      </c>
      <c r="AQ35" s="33">
        <f t="shared" si="188"/>
        <v>12974.599999999997</v>
      </c>
      <c r="AR35" s="33">
        <f t="shared" si="188"/>
        <v>2590</v>
      </c>
      <c r="AS35" s="33">
        <f t="shared" si="188"/>
        <v>0</v>
      </c>
      <c r="AT35" s="33">
        <f t="shared" si="188"/>
        <v>2590</v>
      </c>
      <c r="AU35" s="33">
        <f t="shared" si="188"/>
        <v>510.00000000000006</v>
      </c>
      <c r="AV35" s="33">
        <f t="shared" si="188"/>
        <v>0</v>
      </c>
      <c r="AW35" s="33">
        <f t="shared" si="188"/>
        <v>510.00000000000006</v>
      </c>
      <c r="AX35" s="33">
        <f t="shared" si="188"/>
        <v>8026.6000000000013</v>
      </c>
      <c r="AY35" s="33">
        <f t="shared" si="188"/>
        <v>0</v>
      </c>
      <c r="AZ35" s="33">
        <f t="shared" si="188"/>
        <v>8026.6000000000013</v>
      </c>
      <c r="BA35" s="33">
        <f t="shared" si="188"/>
        <v>16581.099999999999</v>
      </c>
      <c r="BB35" s="33">
        <f t="shared" si="188"/>
        <v>0</v>
      </c>
      <c r="BC35" s="33">
        <f t="shared" si="188"/>
        <v>16581.099999999999</v>
      </c>
      <c r="BD35" s="33">
        <f t="shared" si="188"/>
        <v>1120</v>
      </c>
      <c r="BE35" s="33">
        <f t="shared" si="188"/>
        <v>0</v>
      </c>
      <c r="BF35" s="33">
        <f t="shared" si="188"/>
        <v>1120</v>
      </c>
      <c r="BG35" s="33">
        <f t="shared" si="188"/>
        <v>480</v>
      </c>
      <c r="BH35" s="33">
        <f t="shared" si="188"/>
        <v>0</v>
      </c>
      <c r="BI35" s="33">
        <f t="shared" si="188"/>
        <v>480</v>
      </c>
      <c r="BJ35" s="33">
        <f t="shared" si="188"/>
        <v>882.8</v>
      </c>
      <c r="BK35" s="33">
        <f t="shared" si="188"/>
        <v>0</v>
      </c>
      <c r="BL35" s="33">
        <f t="shared" si="188"/>
        <v>882.8</v>
      </c>
      <c r="BM35" s="33">
        <f t="shared" si="188"/>
        <v>378.3</v>
      </c>
      <c r="BN35" s="33">
        <f t="shared" si="188"/>
        <v>0</v>
      </c>
      <c r="BO35" s="33">
        <f t="shared" si="188"/>
        <v>378.3</v>
      </c>
      <c r="BP35" s="33">
        <f t="shared" si="188"/>
        <v>30000</v>
      </c>
      <c r="BQ35" s="33">
        <f t="shared" si="188"/>
        <v>0</v>
      </c>
      <c r="BR35" s="33">
        <f t="shared" si="188"/>
        <v>30000</v>
      </c>
      <c r="BS35" s="33">
        <f t="shared" si="188"/>
        <v>30000</v>
      </c>
      <c r="BT35" s="33">
        <f t="shared" si="188"/>
        <v>0</v>
      </c>
      <c r="BU35" s="33">
        <f t="shared" si="188"/>
        <v>30000</v>
      </c>
      <c r="BV35" s="33">
        <f t="shared" si="188"/>
        <v>180717.19999999998</v>
      </c>
      <c r="BW35" s="33">
        <f t="shared" si="188"/>
        <v>0</v>
      </c>
      <c r="BX35" s="33">
        <f t="shared" si="188"/>
        <v>180717.19999999998</v>
      </c>
      <c r="BY35" s="33">
        <f t="shared" si="188"/>
        <v>18038.800000000003</v>
      </c>
      <c r="BZ35" s="33">
        <f t="shared" si="188"/>
        <v>0</v>
      </c>
      <c r="CA35" s="33">
        <f t="shared" si="188"/>
        <v>18038.800000000003</v>
      </c>
      <c r="CB35" s="33">
        <f t="shared" si="188"/>
        <v>3714.8999999999996</v>
      </c>
      <c r="CC35" s="33">
        <f t="shared" si="188"/>
        <v>0</v>
      </c>
      <c r="CD35" s="33">
        <f t="shared" si="188"/>
        <v>3714.8999999999996</v>
      </c>
      <c r="CE35" s="33">
        <f t="shared" si="188"/>
        <v>1592.1</v>
      </c>
      <c r="CF35" s="33">
        <f t="shared" si="188"/>
        <v>0</v>
      </c>
      <c r="CG35" s="33">
        <f t="shared" si="188"/>
        <v>1592.1</v>
      </c>
      <c r="CH35" s="33">
        <f t="shared" si="188"/>
        <v>700</v>
      </c>
      <c r="CI35" s="33">
        <f t="shared" si="188"/>
        <v>0</v>
      </c>
      <c r="CJ35" s="33">
        <f t="shared" si="188"/>
        <v>700</v>
      </c>
      <c r="CK35" s="33">
        <f t="shared" si="188"/>
        <v>300</v>
      </c>
      <c r="CL35" s="33">
        <f t="shared" si="188"/>
        <v>0</v>
      </c>
      <c r="CM35" s="33">
        <f t="shared" si="188"/>
        <v>300</v>
      </c>
      <c r="CN35" s="33">
        <f t="shared" si="188"/>
        <v>176302.3</v>
      </c>
      <c r="CO35" s="33">
        <f t="shared" si="188"/>
        <v>0</v>
      </c>
      <c r="CP35" s="33">
        <f t="shared" si="188"/>
        <v>176302.3</v>
      </c>
      <c r="CQ35" s="33">
        <f t="shared" si="188"/>
        <v>16146.7</v>
      </c>
      <c r="CR35" s="33">
        <f t="shared" si="188"/>
        <v>0</v>
      </c>
      <c r="CS35" s="33">
        <f t="shared" si="188"/>
        <v>16146.7</v>
      </c>
      <c r="CT35" s="33">
        <f t="shared" si="188"/>
        <v>1306791</v>
      </c>
      <c r="CU35" s="33">
        <f t="shared" si="188"/>
        <v>0</v>
      </c>
      <c r="CV35" s="33">
        <f t="shared" ref="CV35:FM35" si="189">SUM(CV12:CV34)</f>
        <v>1306791</v>
      </c>
      <c r="CW35" s="33">
        <f t="shared" si="189"/>
        <v>664636</v>
      </c>
      <c r="CX35" s="33">
        <f t="shared" si="189"/>
        <v>0</v>
      </c>
      <c r="CY35" s="33">
        <f t="shared" si="189"/>
        <v>664636</v>
      </c>
      <c r="CZ35" s="33">
        <f t="shared" si="189"/>
        <v>547955</v>
      </c>
      <c r="DA35" s="33">
        <f t="shared" si="189"/>
        <v>0</v>
      </c>
      <c r="DB35" s="33">
        <f t="shared" si="189"/>
        <v>547955</v>
      </c>
      <c r="DC35" s="33">
        <f t="shared" si="189"/>
        <v>94200</v>
      </c>
      <c r="DD35" s="33">
        <f t="shared" si="189"/>
        <v>0</v>
      </c>
      <c r="DE35" s="33">
        <f t="shared" si="189"/>
        <v>94200</v>
      </c>
      <c r="DF35" s="33">
        <f t="shared" si="189"/>
        <v>1406610.7000000002</v>
      </c>
      <c r="DG35" s="33">
        <f t="shared" si="189"/>
        <v>0</v>
      </c>
      <c r="DH35" s="33">
        <f t="shared" si="189"/>
        <v>1406610.7000000002</v>
      </c>
      <c r="DI35" s="33">
        <f t="shared" si="189"/>
        <v>107057.20000000001</v>
      </c>
      <c r="DJ35" s="33">
        <f t="shared" si="189"/>
        <v>0</v>
      </c>
      <c r="DK35" s="33">
        <f t="shared" si="189"/>
        <v>107057.20000000001</v>
      </c>
      <c r="DL35" s="33">
        <f t="shared" si="189"/>
        <v>677553.8</v>
      </c>
      <c r="DM35" s="33">
        <f t="shared" si="189"/>
        <v>0</v>
      </c>
      <c r="DN35" s="33">
        <f t="shared" si="189"/>
        <v>677553.8</v>
      </c>
      <c r="DO35" s="33">
        <f t="shared" si="189"/>
        <v>569617.89999999991</v>
      </c>
      <c r="DP35" s="33">
        <f t="shared" si="189"/>
        <v>0</v>
      </c>
      <c r="DQ35" s="33">
        <f t="shared" si="189"/>
        <v>569617.89999999991</v>
      </c>
      <c r="DR35" s="33">
        <f t="shared" si="189"/>
        <v>159439</v>
      </c>
      <c r="DS35" s="33">
        <f t="shared" si="189"/>
        <v>0</v>
      </c>
      <c r="DT35" s="33">
        <f t="shared" si="189"/>
        <v>159439</v>
      </c>
      <c r="DU35" s="33">
        <f t="shared" si="189"/>
        <v>107057.20000000001</v>
      </c>
      <c r="DV35" s="33">
        <f t="shared" si="189"/>
        <v>0</v>
      </c>
      <c r="DW35" s="33">
        <f t="shared" si="189"/>
        <v>107057.20000000001</v>
      </c>
      <c r="DX35" s="33">
        <f t="shared" si="189"/>
        <v>47316.000000000007</v>
      </c>
      <c r="DY35" s="33">
        <f t="shared" si="189"/>
        <v>0</v>
      </c>
      <c r="DZ35" s="33">
        <f t="shared" si="189"/>
        <v>47316.000000000007</v>
      </c>
      <c r="EA35" s="33">
        <f t="shared" si="189"/>
        <v>1200</v>
      </c>
      <c r="EB35" s="33">
        <f t="shared" si="189"/>
        <v>0</v>
      </c>
      <c r="EC35" s="33">
        <f t="shared" si="189"/>
        <v>1200</v>
      </c>
      <c r="ED35" s="33">
        <f t="shared" si="189"/>
        <v>8878.2000000000007</v>
      </c>
      <c r="EE35" s="33">
        <f t="shared" si="189"/>
        <v>0</v>
      </c>
      <c r="EF35" s="33">
        <f t="shared" si="189"/>
        <v>8878.2000000000007</v>
      </c>
      <c r="EG35" s="33">
        <f t="shared" si="189"/>
        <v>3799.9999999999995</v>
      </c>
      <c r="EH35" s="33">
        <f t="shared" si="189"/>
        <v>0</v>
      </c>
      <c r="EI35" s="33">
        <f t="shared" si="189"/>
        <v>3799.9999999999995</v>
      </c>
      <c r="EJ35" s="33">
        <f t="shared" si="189"/>
        <v>33437.800000000003</v>
      </c>
      <c r="EK35" s="33">
        <f t="shared" si="189"/>
        <v>0</v>
      </c>
      <c r="EL35" s="33">
        <f t="shared" si="189"/>
        <v>33437.800000000003</v>
      </c>
      <c r="EM35" s="33">
        <f t="shared" si="189"/>
        <v>1156334.5</v>
      </c>
      <c r="EN35" s="33">
        <f t="shared" si="189"/>
        <v>0</v>
      </c>
      <c r="EO35" s="33">
        <f t="shared" si="189"/>
        <v>1156334.5</v>
      </c>
      <c r="EP35" s="33">
        <f t="shared" si="189"/>
        <v>1022334.5</v>
      </c>
      <c r="EQ35" s="33">
        <f t="shared" si="189"/>
        <v>0</v>
      </c>
      <c r="ER35" s="33">
        <f t="shared" si="189"/>
        <v>1022334.5</v>
      </c>
      <c r="ES35" s="33">
        <f t="shared" si="189"/>
        <v>134000</v>
      </c>
      <c r="ET35" s="33">
        <f t="shared" si="189"/>
        <v>0</v>
      </c>
      <c r="EU35" s="33">
        <f t="shared" si="189"/>
        <v>134000</v>
      </c>
      <c r="EV35" s="33">
        <f t="shared" si="189"/>
        <v>1434861.5</v>
      </c>
      <c r="EW35" s="33">
        <f t="shared" si="189"/>
        <v>0</v>
      </c>
      <c r="EX35" s="33">
        <f t="shared" si="189"/>
        <v>1434861.5</v>
      </c>
      <c r="EY35" s="33">
        <f t="shared" si="189"/>
        <v>1434861.5</v>
      </c>
      <c r="EZ35" s="33">
        <f t="shared" si="189"/>
        <v>0</v>
      </c>
      <c r="FA35" s="33">
        <f t="shared" si="189"/>
        <v>1434861.5</v>
      </c>
      <c r="FB35" s="33">
        <f t="shared" si="189"/>
        <v>1169830.7</v>
      </c>
      <c r="FC35" s="33">
        <f t="shared" si="189"/>
        <v>0</v>
      </c>
      <c r="FD35" s="33">
        <f t="shared" si="189"/>
        <v>1169830.7</v>
      </c>
      <c r="FE35" s="33">
        <f t="shared" si="189"/>
        <v>709430.7</v>
      </c>
      <c r="FF35" s="33">
        <f t="shared" si="189"/>
        <v>0</v>
      </c>
      <c r="FG35" s="33">
        <f t="shared" si="189"/>
        <v>709430.7</v>
      </c>
      <c r="FH35" s="33">
        <f t="shared" si="189"/>
        <v>450000</v>
      </c>
      <c r="FI35" s="33">
        <f t="shared" si="189"/>
        <v>0</v>
      </c>
      <c r="FJ35" s="33">
        <f t="shared" si="189"/>
        <v>450000</v>
      </c>
      <c r="FK35" s="33">
        <f t="shared" si="189"/>
        <v>10400</v>
      </c>
      <c r="FL35" s="33">
        <f t="shared" si="189"/>
        <v>0</v>
      </c>
      <c r="FM35" s="33">
        <f t="shared" si="189"/>
        <v>10400</v>
      </c>
      <c r="FN35" s="33">
        <f t="shared" ref="FN35:FV35" si="190">SUM(FN12:FN34)</f>
        <v>11924039.100000001</v>
      </c>
      <c r="FO35" s="33">
        <f t="shared" si="190"/>
        <v>207561.60000000001</v>
      </c>
      <c r="FP35" s="33">
        <f t="shared" si="190"/>
        <v>12131600.700000001</v>
      </c>
      <c r="FQ35" s="33">
        <f t="shared" si="190"/>
        <v>11635109.600000001</v>
      </c>
      <c r="FR35" s="33">
        <f t="shared" si="190"/>
        <v>207561.60000000001</v>
      </c>
      <c r="FS35" s="33">
        <f t="shared" si="190"/>
        <v>11842671.200000001</v>
      </c>
      <c r="FT35" s="33">
        <f t="shared" si="190"/>
        <v>288929.49999999994</v>
      </c>
      <c r="FU35" s="33">
        <f t="shared" si="190"/>
        <v>0</v>
      </c>
      <c r="FV35" s="33">
        <f t="shared" si="190"/>
        <v>288929.49999999994</v>
      </c>
    </row>
    <row r="36" spans="1:178" s="38" customFormat="1" ht="46.5" customHeight="1" x14ac:dyDescent="0.25">
      <c r="A36" s="36" t="s">
        <v>125</v>
      </c>
      <c r="B36" s="37"/>
      <c r="C36" s="37"/>
      <c r="D36" s="37"/>
      <c r="E36" s="37"/>
      <c r="F36" s="37"/>
      <c r="G36" s="37"/>
      <c r="H36" s="39"/>
      <c r="I36" s="39"/>
      <c r="J36" s="39"/>
      <c r="K36" s="39"/>
      <c r="L36" s="39"/>
      <c r="M36" s="39"/>
      <c r="N36" s="40"/>
      <c r="O36" s="40"/>
      <c r="P36" s="40"/>
      <c r="Q36" s="40"/>
      <c r="R36" s="40"/>
      <c r="S36" s="40"/>
      <c r="T36" s="40"/>
      <c r="U36" s="40"/>
      <c r="V36" s="40"/>
      <c r="W36" s="68" t="s">
        <v>144</v>
      </c>
      <c r="X36" s="69"/>
      <c r="Y36" s="70"/>
      <c r="Z36" s="53"/>
      <c r="AA36" s="54"/>
      <c r="AB36" s="55"/>
      <c r="AC36" s="56"/>
      <c r="AD36" s="57"/>
      <c r="AE36" s="57"/>
      <c r="AF36" s="57"/>
      <c r="AG36" s="57"/>
      <c r="AH36" s="58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59"/>
      <c r="BB36" s="59"/>
      <c r="BC36" s="59"/>
      <c r="BD36" s="65"/>
      <c r="BE36" s="66"/>
      <c r="BF36" s="66"/>
      <c r="BG36" s="66"/>
      <c r="BH36" s="66"/>
      <c r="BI36" s="66"/>
      <c r="BJ36" s="66"/>
      <c r="BK36" s="66"/>
      <c r="BL36" s="66"/>
      <c r="BM36" s="66"/>
      <c r="BN36" s="66"/>
      <c r="BO36" s="67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59"/>
      <c r="DA36" s="59"/>
      <c r="DB36" s="59"/>
      <c r="DC36" s="40"/>
      <c r="DD36" s="40"/>
      <c r="DE36" s="40"/>
      <c r="DF36" s="40"/>
      <c r="DG36" s="40"/>
      <c r="DH36" s="40"/>
      <c r="DI36" s="40"/>
      <c r="DJ36" s="40"/>
      <c r="DK36" s="40"/>
      <c r="DL36" s="59"/>
      <c r="DM36" s="59"/>
      <c r="DN36" s="59"/>
      <c r="DO36" s="40"/>
      <c r="DP36" s="40"/>
      <c r="DQ36" s="40"/>
      <c r="DR36" s="40"/>
      <c r="DS36" s="40"/>
      <c r="DT36" s="40"/>
      <c r="DU36" s="59"/>
      <c r="DV36" s="59"/>
      <c r="DW36" s="59"/>
      <c r="DX36" s="40"/>
      <c r="DY36" s="40"/>
      <c r="DZ36" s="40"/>
      <c r="EA36" s="40"/>
      <c r="EB36" s="40"/>
      <c r="EC36" s="40"/>
      <c r="ED36" s="40"/>
      <c r="EE36" s="40"/>
      <c r="EF36" s="40"/>
      <c r="EG36" s="40"/>
      <c r="EH36" s="40"/>
      <c r="EI36" s="40"/>
      <c r="EJ36" s="40"/>
      <c r="EK36" s="40"/>
      <c r="EL36" s="40"/>
      <c r="EM36" s="40"/>
      <c r="EN36" s="40"/>
      <c r="EO36" s="40"/>
      <c r="EP36" s="40"/>
      <c r="EQ36" s="40"/>
      <c r="ER36" s="40"/>
      <c r="ES36" s="40"/>
      <c r="ET36" s="40"/>
      <c r="EU36" s="40"/>
      <c r="EV36" s="40"/>
      <c r="EW36" s="40"/>
      <c r="EX36" s="40"/>
      <c r="EY36" s="40"/>
      <c r="EZ36" s="40"/>
      <c r="FA36" s="40"/>
      <c r="FB36" s="40"/>
      <c r="FC36" s="40"/>
      <c r="FD36" s="40"/>
      <c r="FE36" s="40"/>
      <c r="FF36" s="40"/>
      <c r="FG36" s="40"/>
      <c r="FH36" s="40"/>
      <c r="FI36" s="40"/>
      <c r="FJ36" s="40"/>
      <c r="FK36" s="40"/>
      <c r="FL36" s="40"/>
      <c r="FM36" s="40"/>
      <c r="FN36" s="40"/>
      <c r="FO36" s="40"/>
      <c r="FP36" s="40"/>
      <c r="FQ36" s="40"/>
      <c r="FR36" s="40"/>
      <c r="FS36" s="40"/>
      <c r="FT36" s="40"/>
      <c r="FU36" s="40"/>
      <c r="FV36" s="40"/>
    </row>
    <row r="37" spans="1:178" s="17" customFormat="1" x14ac:dyDescent="0.2"/>
  </sheetData>
  <mergeCells count="189">
    <mergeCell ref="H3:AF3"/>
    <mergeCell ref="Z1:AF1"/>
    <mergeCell ref="N6:AH6"/>
    <mergeCell ref="AO6:BO6"/>
    <mergeCell ref="FT7:FT10"/>
    <mergeCell ref="FQ6:FT6"/>
    <mergeCell ref="FN6:FP10"/>
    <mergeCell ref="AO7:AX7"/>
    <mergeCell ref="BA7:BC7"/>
    <mergeCell ref="CB6:CQ6"/>
    <mergeCell ref="CB7:CQ7"/>
    <mergeCell ref="CB8:CK8"/>
    <mergeCell ref="AL10:AN10"/>
    <mergeCell ref="AI6:AN8"/>
    <mergeCell ref="AL9:AN9"/>
    <mergeCell ref="CT6:CV8"/>
    <mergeCell ref="BA10:BC10"/>
    <mergeCell ref="BA8:BC8"/>
    <mergeCell ref="BD8:BI8"/>
    <mergeCell ref="BJ8:BO8"/>
    <mergeCell ref="N7:V7"/>
    <mergeCell ref="W8:Y8"/>
    <mergeCell ref="DU36:DW36"/>
    <mergeCell ref="DU9:DW9"/>
    <mergeCell ref="DU10:DW10"/>
    <mergeCell ref="DU8:DW8"/>
    <mergeCell ref="DU7:DW7"/>
    <mergeCell ref="DL36:DN36"/>
    <mergeCell ref="DF6:DK8"/>
    <mergeCell ref="DI9:DK9"/>
    <mergeCell ref="DI10:DK10"/>
    <mergeCell ref="DR8:DT8"/>
    <mergeCell ref="DR7:DT7"/>
    <mergeCell ref="DL7:DN7"/>
    <mergeCell ref="DL8:DN8"/>
    <mergeCell ref="DL9:DN9"/>
    <mergeCell ref="DR9:DT9"/>
    <mergeCell ref="DL6:DW6"/>
    <mergeCell ref="B30:G30"/>
    <mergeCell ref="CZ36:DB36"/>
    <mergeCell ref="DF9:DH9"/>
    <mergeCell ref="DF10:DH10"/>
    <mergeCell ref="T9:V9"/>
    <mergeCell ref="W9:Y9"/>
    <mergeCell ref="AI9:AK9"/>
    <mergeCell ref="AO9:AQ9"/>
    <mergeCell ref="AR9:AT9"/>
    <mergeCell ref="AU9:AW9"/>
    <mergeCell ref="H10:J10"/>
    <mergeCell ref="N10:P10"/>
    <mergeCell ref="Q10:S10"/>
    <mergeCell ref="T10:V10"/>
    <mergeCell ref="W10:Y10"/>
    <mergeCell ref="DC9:DE9"/>
    <mergeCell ref="BV10:BX10"/>
    <mergeCell ref="BY10:CA10"/>
    <mergeCell ref="CB10:CD10"/>
    <mergeCell ref="H9:J9"/>
    <mergeCell ref="N9:P9"/>
    <mergeCell ref="Q9:S9"/>
    <mergeCell ref="BD36:BO36"/>
    <mergeCell ref="W36:Y36"/>
    <mergeCell ref="A6:A11"/>
    <mergeCell ref="B6:B11"/>
    <mergeCell ref="B34:G34"/>
    <mergeCell ref="B12:G12"/>
    <mergeCell ref="B13:G13"/>
    <mergeCell ref="B18:G18"/>
    <mergeCell ref="B19:G19"/>
    <mergeCell ref="B20:G20"/>
    <mergeCell ref="B14:G14"/>
    <mergeCell ref="B15:G15"/>
    <mergeCell ref="B16:G16"/>
    <mergeCell ref="B17:G17"/>
    <mergeCell ref="B25:G25"/>
    <mergeCell ref="B26:G26"/>
    <mergeCell ref="B21:G21"/>
    <mergeCell ref="B22:G22"/>
    <mergeCell ref="B23:G23"/>
    <mergeCell ref="B33:G33"/>
    <mergeCell ref="B31:G31"/>
    <mergeCell ref="B32:G32"/>
    <mergeCell ref="B27:G27"/>
    <mergeCell ref="B28:G28"/>
    <mergeCell ref="B29:G29"/>
    <mergeCell ref="B24:G24"/>
    <mergeCell ref="K10:M10"/>
    <mergeCell ref="AI10:AK10"/>
    <mergeCell ref="BD7:BO7"/>
    <mergeCell ref="CZ10:DB10"/>
    <mergeCell ref="DC10:DE10"/>
    <mergeCell ref="AO10:AQ10"/>
    <mergeCell ref="AR10:AT10"/>
    <mergeCell ref="CQ9:CS9"/>
    <mergeCell ref="CT9:CV9"/>
    <mergeCell ref="CW9:CY9"/>
    <mergeCell ref="CZ9:DB9"/>
    <mergeCell ref="BY9:CA9"/>
    <mergeCell ref="BS10:BU10"/>
    <mergeCell ref="Z8:AB8"/>
    <mergeCell ref="Z9:AB9"/>
    <mergeCell ref="Z10:AB10"/>
    <mergeCell ref="AC8:AH8"/>
    <mergeCell ref="AC9:AE9"/>
    <mergeCell ref="FQ7:FS10"/>
    <mergeCell ref="EY8:FA8"/>
    <mergeCell ref="CH9:CJ9"/>
    <mergeCell ref="BS9:BU9"/>
    <mergeCell ref="BV9:BX9"/>
    <mergeCell ref="CH10:CJ10"/>
    <mergeCell ref="AO8:AQ8"/>
    <mergeCell ref="DC7:DE7"/>
    <mergeCell ref="BD10:BF10"/>
    <mergeCell ref="BG10:BI10"/>
    <mergeCell ref="BJ10:BL10"/>
    <mergeCell ref="BM10:BO10"/>
    <mergeCell ref="CN10:CP10"/>
    <mergeCell ref="CQ10:CS10"/>
    <mergeCell ref="CT10:CV10"/>
    <mergeCell ref="CW10:CY10"/>
    <mergeCell ref="DL10:DN10"/>
    <mergeCell ref="DR10:DT10"/>
    <mergeCell ref="DX10:DZ10"/>
    <mergeCell ref="EA10:EC10"/>
    <mergeCell ref="FQ5:FV5"/>
    <mergeCell ref="CW6:DE6"/>
    <mergeCell ref="EY6:FA6"/>
    <mergeCell ref="EP6:EU6"/>
    <mergeCell ref="EA6:EG6"/>
    <mergeCell ref="H5:FM5"/>
    <mergeCell ref="BV6:BY8"/>
    <mergeCell ref="DX6:DX8"/>
    <mergeCell ref="FB6:FB8"/>
    <mergeCell ref="AR8:AW8"/>
    <mergeCell ref="FN5:FP5"/>
    <mergeCell ref="ED7:EG7"/>
    <mergeCell ref="ED8:EF8"/>
    <mergeCell ref="N8:P8"/>
    <mergeCell ref="Q8:S8"/>
    <mergeCell ref="T8:V8"/>
    <mergeCell ref="EP10:ER10"/>
    <mergeCell ref="ES10:EU10"/>
    <mergeCell ref="EY10:FA10"/>
    <mergeCell ref="EJ10:EL10"/>
    <mergeCell ref="EM10:EO10"/>
    <mergeCell ref="DX9:DZ9"/>
    <mergeCell ref="EA9:EC9"/>
    <mergeCell ref="EM6:EM8"/>
    <mergeCell ref="EV6:EV8"/>
    <mergeCell ref="ED10:EF10"/>
    <mergeCell ref="H6:M8"/>
    <mergeCell ref="K9:M9"/>
    <mergeCell ref="EA8:EC8"/>
    <mergeCell ref="CW8:CY8"/>
    <mergeCell ref="CZ8:DB8"/>
    <mergeCell ref="DC8:DE8"/>
    <mergeCell ref="EA7:EC7"/>
    <mergeCell ref="CN9:CP9"/>
    <mergeCell ref="BS7:BU7"/>
    <mergeCell ref="CW7:DB7"/>
    <mergeCell ref="BS8:BU8"/>
    <mergeCell ref="CN8:CS8"/>
    <mergeCell ref="BP6:BP8"/>
    <mergeCell ref="CB9:CD9"/>
    <mergeCell ref="BS6:BU6"/>
    <mergeCell ref="AF9:AH9"/>
    <mergeCell ref="AC10:AE10"/>
    <mergeCell ref="AF10:AH10"/>
    <mergeCell ref="Z36:AB36"/>
    <mergeCell ref="AC36:AH36"/>
    <mergeCell ref="BA36:BC36"/>
    <mergeCell ref="AU10:AW10"/>
    <mergeCell ref="W7:AH7"/>
    <mergeCell ref="FE6:FK6"/>
    <mergeCell ref="FH7:FK7"/>
    <mergeCell ref="EJ9:EL9"/>
    <mergeCell ref="EM9:EO9"/>
    <mergeCell ref="EP9:ER9"/>
    <mergeCell ref="ES9:EU9"/>
    <mergeCell ref="EY9:FA9"/>
    <mergeCell ref="FB9:FD9"/>
    <mergeCell ref="EY7:FA7"/>
    <mergeCell ref="EJ8:EL8"/>
    <mergeCell ref="EP8:ER8"/>
    <mergeCell ref="ES8:EU8"/>
    <mergeCell ref="ED9:EF9"/>
    <mergeCell ref="EP7:ER7"/>
    <mergeCell ref="ES7:EU7"/>
    <mergeCell ref="FB10:FD10"/>
  </mergeCells>
  <pageMargins left="0.11811023622047245" right="0" top="0.35433070866141736" bottom="0" header="0" footer="0"/>
  <pageSetup paperSize="9" scale="65" firstPageNumber="2778" fitToHeight="0" orientation="landscape" useFirstPageNumber="1" r:id="rId1"/>
  <headerFooter alignWithMargins="0">
    <oddFooter>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на 2019 год</vt:lpstr>
      <vt:lpstr>'Субсидии на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Косарева Антонина Леонидовна</dc:creator>
  <cp:lastModifiedBy>Шубная  Юлия  Петровна</cp:lastModifiedBy>
  <cp:lastPrinted>2018-09-06T05:23:48Z</cp:lastPrinted>
  <dcterms:created xsi:type="dcterms:W3CDTF">2017-10-19T10:55:52Z</dcterms:created>
  <dcterms:modified xsi:type="dcterms:W3CDTF">2018-09-06T05:23:49Z</dcterms:modified>
</cp:coreProperties>
</file>